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吴桐接手文件\2023下半年（研三上）\2023评奖评优\公示\"/>
    </mc:Choice>
  </mc:AlternateContent>
  <bookViews>
    <workbookView xWindow="-105" yWindow="-105" windowWidth="25815" windowHeight="13905"/>
  </bookViews>
  <sheets>
    <sheet name="总表" sheetId="1" r:id="rId1"/>
  </sheets>
  <definedNames>
    <definedName name="_xlnm._FilterDatabase" localSheetId="0" hidden="1">总表!$A$1:$O$45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1" l="1"/>
  <c r="L30" i="1" l="1"/>
  <c r="L18" i="1" l="1"/>
  <c r="M18" i="1" s="1"/>
  <c r="L23" i="1"/>
  <c r="M23" i="1" s="1"/>
  <c r="G4" i="1"/>
  <c r="G5" i="1"/>
  <c r="G6" i="1"/>
  <c r="G7" i="1"/>
  <c r="G8" i="1"/>
  <c r="G9" i="1"/>
  <c r="G10" i="1"/>
  <c r="G11" i="1"/>
  <c r="G12" i="1"/>
  <c r="G13" i="1"/>
  <c r="G14" i="1"/>
  <c r="G15" i="1"/>
  <c r="G16" i="1"/>
  <c r="G17" i="1"/>
  <c r="G18" i="1"/>
  <c r="G19" i="1"/>
  <c r="G20" i="1"/>
  <c r="G21" i="1"/>
  <c r="G22" i="1"/>
  <c r="G23" i="1"/>
  <c r="G24" i="1"/>
  <c r="G25" i="1"/>
  <c r="G26" i="1"/>
  <c r="G27" i="1"/>
  <c r="G28" i="1"/>
  <c r="G29" i="1"/>
  <c r="G30" i="1"/>
  <c r="M30" i="1"/>
  <c r="L29" i="1"/>
  <c r="M29" i="1" s="1"/>
  <c r="L28" i="1"/>
  <c r="M28" i="1" s="1"/>
  <c r="L27" i="1"/>
  <c r="L26" i="1"/>
  <c r="M26" i="1" s="1"/>
  <c r="L25" i="1"/>
  <c r="M25" i="1" s="1"/>
  <c r="L24" i="1"/>
  <c r="M24" i="1" s="1"/>
  <c r="L22" i="1"/>
  <c r="M22" i="1" s="1"/>
  <c r="L21" i="1"/>
  <c r="M21" i="1" s="1"/>
  <c r="L20" i="1"/>
  <c r="M20" i="1" s="1"/>
  <c r="L19" i="1"/>
  <c r="M19" i="1" s="1"/>
  <c r="L17" i="1"/>
  <c r="M17" i="1" s="1"/>
  <c r="L16" i="1"/>
  <c r="M16" i="1" s="1"/>
  <c r="L15" i="1"/>
  <c r="M15" i="1" s="1"/>
  <c r="L14" i="1"/>
  <c r="M14" i="1" s="1"/>
  <c r="L13" i="1"/>
  <c r="M13" i="1" s="1"/>
  <c r="L12" i="1"/>
  <c r="M12" i="1" s="1"/>
  <c r="L11" i="1"/>
  <c r="M11" i="1" s="1"/>
  <c r="L10" i="1"/>
  <c r="M10" i="1" s="1"/>
  <c r="L9" i="1"/>
  <c r="M9" i="1" s="1"/>
  <c r="L8" i="1"/>
  <c r="M8" i="1" s="1"/>
  <c r="L7" i="1"/>
  <c r="M7" i="1" s="1"/>
  <c r="G3" i="1"/>
  <c r="L6" i="1"/>
  <c r="M6" i="1" s="1"/>
  <c r="L5" i="1"/>
  <c r="M5" i="1" s="1"/>
  <c r="L4" i="1"/>
  <c r="M4" i="1" s="1"/>
  <c r="L3" i="1"/>
  <c r="M3" i="1" s="1"/>
  <c r="N24" i="1" l="1"/>
  <c r="N28" i="1"/>
  <c r="N29" i="1"/>
  <c r="N18" i="1"/>
  <c r="N25" i="1"/>
  <c r="N20" i="1"/>
  <c r="N27" i="1"/>
  <c r="N11" i="1"/>
  <c r="N19" i="1"/>
  <c r="N30" i="1"/>
  <c r="N9" i="1"/>
  <c r="N26" i="1"/>
  <c r="N10" i="1"/>
  <c r="N12" i="1"/>
  <c r="N13" i="1"/>
  <c r="N7" i="1"/>
  <c r="N8" i="1"/>
  <c r="N21" i="1"/>
  <c r="N22" i="1"/>
  <c r="N23" i="1"/>
  <c r="N14" i="1"/>
  <c r="N15" i="1"/>
  <c r="N16" i="1"/>
  <c r="N17" i="1"/>
  <c r="N6" i="1"/>
  <c r="N5" i="1"/>
  <c r="N4" i="1"/>
  <c r="N3" i="1"/>
</calcChain>
</file>

<file path=xl/sharedStrings.xml><?xml version="1.0" encoding="utf-8"?>
<sst xmlns="http://schemas.openxmlformats.org/spreadsheetml/2006/main" count="127" uniqueCount="107">
  <si>
    <t>序号</t>
  </si>
  <si>
    <t>学号</t>
  </si>
  <si>
    <t>姓名</t>
  </si>
  <si>
    <t>专业</t>
  </si>
  <si>
    <t>联系方式</t>
  </si>
  <si>
    <t>课程平均分</t>
  </si>
  <si>
    <t>学术成果</t>
  </si>
  <si>
    <t>学术成果得分</t>
  </si>
  <si>
    <t>总分</t>
  </si>
  <si>
    <t>签字确认</t>
  </si>
  <si>
    <t>发表科研论文</t>
  </si>
  <si>
    <t>得分</t>
  </si>
  <si>
    <t>其他学术成果</t>
  </si>
  <si>
    <t>学习成绩25%</t>
    <phoneticPr fontId="4" type="noConversion"/>
  </si>
  <si>
    <t>学术成果75%</t>
    <phoneticPr fontId="4" type="noConversion"/>
  </si>
  <si>
    <t>曾添</t>
    <phoneticPr fontId="4" type="noConversion"/>
  </si>
  <si>
    <t>交通运输规划与管理</t>
    <phoneticPr fontId="4" type="noConversion"/>
  </si>
  <si>
    <t>1.Comparison study in single-file pedestrian flow dynamics: Foot motion perspective versus head motion perspective   Physica A+ ISSN: 1873-2119   A+   1/4   49
2.考虑行人摔倒和受伤的斜坡相向流社会力模型  西南交通大学学报（自然科学版）+ ISSN: 0258-2724   A  3/4  12
3.考虑旅客跨车厢行为的动车组人员疏散仿真  系统仿真学报+ ISSN: 1004-731X  B+  2/4  10.5
4.Influence of walkway slope on single-file pedestrian flow dynamics: Results from an experimental study    Physica A+ ISSN: 1873-2119   A+  3/4  21</t>
    <phoneticPr fontId="4" type="noConversion"/>
  </si>
  <si>
    <t>1.2023年1月：“华为杯”第十九届中国研究生数学建模竞赛二等奖（15分）
2.2022年7月：第五届大学生计算机技能应用大赛一等奖（15分）
3.2022年6月：第三届全国高等院校英语能力大赛四川赛区一等奖（15分）</t>
    <phoneticPr fontId="4" type="noConversion"/>
  </si>
  <si>
    <t>邓浩伟</t>
    <phoneticPr fontId="4" type="noConversion"/>
  </si>
  <si>
    <t xml:space="preserve">1.Optimal lane-changing trajectory planning for autonomous vehicles considering energy consumption    Expert Systems with Applications 0957-4174    A++   1/4   105
</t>
    <phoneticPr fontId="4" type="noConversion"/>
  </si>
  <si>
    <t>法慧妍</t>
    <phoneticPr fontId="4" type="noConversion"/>
  </si>
  <si>
    <t>交通运输</t>
    <phoneticPr fontId="4" type="noConversion"/>
  </si>
  <si>
    <t>1.基于WBS-RBS和IFWA算子的中欧班列多式联运安全风险评估   中国安全科学学报+1003-3033    A+   1/3    49
2.后疫情下中欧班列冷链运输的熔断机制适用性探讨和风险防控策略    综合运输+1000-713X B+   3/6   0.75</t>
    <phoneticPr fontId="4" type="noConversion"/>
  </si>
  <si>
    <t>冯宇静</t>
    <phoneticPr fontId="4" type="noConversion"/>
  </si>
  <si>
    <t>1.Characteristics of pedestrian dynamics in narrow aisles: Empirical results    Physica A 0378-4371   A+   2/6（导师一作）  49
2.Experimental investigation on pedestrian–bicycle mixed merging flow in T-junction    Physica A 0378-4371   A+   3/6   3.5
3.Influence of rotation on pedestrian flow considering bipedal features: Modeling using a fine discrete floor field cellular automaton    Physica A 0378-4371    A+   5/6（导师一作）   0</t>
    <phoneticPr fontId="4" type="noConversion"/>
  </si>
  <si>
    <t>黄安煜</t>
    <phoneticPr fontId="4" type="noConversion"/>
  </si>
  <si>
    <t>交通工程</t>
    <phoneticPr fontId="4" type="noConversion"/>
  </si>
  <si>
    <t>纪文</t>
    <phoneticPr fontId="4" type="noConversion"/>
  </si>
  <si>
    <t>系统科学</t>
    <phoneticPr fontId="4" type="noConversion"/>
  </si>
  <si>
    <t>1.A survey of urban drive-by sensing: An optimization perspective     Sustainable Cities and Society + 2210-6715   A++   1/3    105
2.Optimizing public transport transfers by integrating timetable coordination and vehicle scheduling    Computers &amp; Industrial Engineering + 0360-8352    A++    2/4   37.5</t>
    <phoneticPr fontId="4" type="noConversion"/>
  </si>
  <si>
    <t>乐诗彤</t>
    <phoneticPr fontId="4" type="noConversion"/>
  </si>
  <si>
    <t>交通运输规划与
管理</t>
    <phoneticPr fontId="4" type="noConversion"/>
  </si>
  <si>
    <t>李苏烔</t>
    <phoneticPr fontId="4" type="noConversion"/>
  </si>
  <si>
    <t>1.A perimeter control model of urban road network based on cooperative-noncooperative two-stage game   Physica A: Statistical Mechanics and its Applications（0378-4371）   A+   1/4   49</t>
    <phoneticPr fontId="4" type="noConversion"/>
  </si>
  <si>
    <t>1.参编专著《城市路网交通拥挤智能控制理论与方法》（4分）
2.“中国光谷·华为杯”第十九届中国研究生数学建模竞赛全国二等奖（15分）
3. 2022年全国大学生英语翻译大赛（研究生组）省级二等奖（10分）</t>
    <phoneticPr fontId="4" type="noConversion"/>
  </si>
  <si>
    <t>梁钺</t>
    <phoneticPr fontId="4" type="noConversion"/>
  </si>
  <si>
    <t>1.Resilicnce assessment of a highway-railway complementary network under rainstorms     Transportation Research Part D:Transport and Environment 1361-9209   SCI一区/A++    2/6   37.5
2.基于三角模糊数-TOPSIS的地铁物流分拨中心与车站接轨方案研究   综合运输1000-713X   B+   1/5   10.5</t>
    <phoneticPr fontId="4" type="noConversion"/>
  </si>
  <si>
    <t>刘成林</t>
    <phoneticPr fontId="4" type="noConversion"/>
  </si>
  <si>
    <t>安全工程</t>
    <phoneticPr fontId="4" type="noConversion"/>
  </si>
  <si>
    <t>刘月</t>
    <phoneticPr fontId="4" type="noConversion"/>
  </si>
  <si>
    <t>安全科学与工程</t>
    <phoneticPr fontId="4" type="noConversion"/>
  </si>
  <si>
    <t>1.小样本条件下地铁运营事故致因推理模型   中国安全科学学报+1003-3033   A+   除导师外一作/3   49
2.区块链赋能视角下危险货物道路运输安全监管演化博弈研究    安全与环境学报+1009-6094    A   除导师外一作/2   40</t>
    <phoneticPr fontId="4" type="noConversion"/>
  </si>
  <si>
    <t>龙燕雨</t>
    <phoneticPr fontId="4" type="noConversion"/>
  </si>
  <si>
    <t>罗鹏</t>
    <phoneticPr fontId="4" type="noConversion"/>
  </si>
  <si>
    <t>资源与环境</t>
    <phoneticPr fontId="4" type="noConversion"/>
  </si>
  <si>
    <t>1.境外会议（trb）：2023年1月10日、美国华盛顿、Nonlinear effects of fare discounts and built environment on ridesplitting adoption rates、海报展示且已发表论文（24分）
2.“华为杯”第十九届中国研究生数学建模大赛成功参与奖（5分）
3.2023大学生数字技能应用大赛本研组“word科目”二等奖（10分）</t>
    <phoneticPr fontId="4" type="noConversion"/>
  </si>
  <si>
    <t>马玉琴</t>
    <phoneticPr fontId="4" type="noConversion"/>
  </si>
  <si>
    <t>平安</t>
    <phoneticPr fontId="4" type="noConversion"/>
  </si>
  <si>
    <t>任婷婷</t>
    <phoneticPr fontId="4" type="noConversion"/>
  </si>
  <si>
    <t>孙思远</t>
    <phoneticPr fontId="4" type="noConversion"/>
  </si>
  <si>
    <t>1.A mixed capacity analysis and lane management model considering platoon size   PHYSICAL A（128557）  A+   1/5   49
2.Fundamental diagram of mixed traffic flow considering time lags, platooning intensity, and the degradation of connected automated vehicles    Physical A（129130）   A+   2/5   17.5</t>
    <phoneticPr fontId="4" type="noConversion"/>
  </si>
  <si>
    <t>王一鸣</t>
    <phoneticPr fontId="4" type="noConversion"/>
  </si>
  <si>
    <t>王园顺</t>
    <phoneticPr fontId="4" type="noConversion"/>
  </si>
  <si>
    <t>物流工程</t>
    <phoneticPr fontId="4" type="noConversion"/>
  </si>
  <si>
    <r>
      <t>1.Multi</t>
    </r>
    <r>
      <rPr>
        <sz val="11"/>
        <color theme="1"/>
        <rFont val="Tahoma"/>
        <family val="3"/>
        <charset val="1"/>
      </rPr>
      <t>‑</t>
    </r>
    <r>
      <rPr>
        <sz val="11"/>
        <color theme="1"/>
        <rFont val="等线"/>
        <family val="3"/>
        <charset val="134"/>
        <scheme val="minor"/>
      </rPr>
      <t>objective combinatorial optimization analysis of the recycling
of retired new energy electric vehicle power batteries in a sustainable
dynamic reverse logistics network   Environmental Science and Pollution Research 
0944-1344   A++   1/5   105
2.Spatio temporal Distribution Characteristics of the Cooperation Between Logistics Industry and Economy in Southwest China   International Journal of Computational Intelligence Systems 1875-6891   A+  1/2  49
3.The Co evolution of the Regional Logistics Network in the Chengdu–Chongqing Region Based on Node Attraction   International Journal of Computational Intelligence Systems 1875-6891    A+   1/2    49</t>
    </r>
    <phoneticPr fontId="4" type="noConversion"/>
  </si>
  <si>
    <t>魏易东</t>
    <phoneticPr fontId="4" type="noConversion"/>
  </si>
  <si>
    <t>幸警言</t>
    <phoneticPr fontId="4" type="noConversion"/>
  </si>
  <si>
    <t>熊兴文</t>
    <phoneticPr fontId="4" type="noConversion"/>
  </si>
  <si>
    <t>杨月</t>
    <phoneticPr fontId="4" type="noConversion"/>
  </si>
  <si>
    <t>1. Simulation and optimization of dynamic-hybrid
parking reservation strategies for one-way vehicle sharing systems   TRANSPORTATION LETTERS-THE INTERNATIONAL JOURNAL OF 
TRANSPORTATION RESEARCH +1942-7867   A+  1/2  49</t>
    <phoneticPr fontId="4" type="noConversion"/>
  </si>
  <si>
    <t>1、软件著作权：新能源共享车辆路径选择系统决策软件（2023SR0716613
除导师外第1署名）（10分）；  
2、软件著作权：新能源共享汽车停车位离散仿真软件（2023SR0716614   
除导师外第1署名）（7分）；
3、2023年1月，“中国光谷·华为杯”数学建模竞赛二等奖，15分；</t>
    <phoneticPr fontId="4" type="noConversion"/>
  </si>
  <si>
    <t>易志远</t>
    <phoneticPr fontId="4" type="noConversion"/>
  </si>
  <si>
    <t>1.Modeling the Effect of the Platoon Size of CAVs on Mixed Traffic Flow: A Cellular Automaton Method   J ADV TRANSPORT（0197-6729）  A+   1/5   49</t>
    <phoneticPr fontId="4" type="noConversion"/>
  </si>
  <si>
    <t>“华为杯”第19届中国研究生数学建模竞赛优秀奖（5分)</t>
    <phoneticPr fontId="4" type="noConversion"/>
  </si>
  <si>
    <t>周明</t>
    <phoneticPr fontId="4" type="noConversion"/>
  </si>
  <si>
    <t>朱芳仪</t>
    <phoneticPr fontId="4" type="noConversion"/>
  </si>
  <si>
    <t>邹颜刚</t>
    <phoneticPr fontId="4" type="noConversion"/>
  </si>
  <si>
    <r>
      <t xml:space="preserve">1.发明专利：智能网联车辆协同换道时序计算方法、装置、设备及介质.（ZL 202310089967.0 除导师外第一署名）25分
2.软件著作权：基于SUMO的高速公路车辆运行控制与仿真系统.（2023SR0891122，第一作者）10 分
3.软件著作权：基于SUMO的高速公路车辆运行状态仿真与估计系统.（2023SR0891156，第一作者）10分
4.境外会议：2023年1月，TRB2023，墙报展示，A Cooperative Lane-changing Model for Connected and Automated Vehicles Considering the Cooperative Time Sequence of Multiple Vehicles  24分
5.2022年第十九届研究生数学建模竞赛三等奖 10分
6.2023年第二届全国大学生英语词汇挑战赛一等奖 15分
</t>
    </r>
    <r>
      <rPr>
        <sz val="11"/>
        <color rgb="FFFF0000"/>
        <rFont val="等线"/>
        <family val="3"/>
        <charset val="134"/>
        <scheme val="minor"/>
      </rPr>
      <t>7. 2023年大学生数字技能应用大赛一等奖 0分</t>
    </r>
    <phoneticPr fontId="4" type="noConversion"/>
  </si>
  <si>
    <t>1.A Cooperative Lane-changing Model for Connected and Automated Vehicles Considering the Cooperative Time Sequence of Multiple Vehicles    TRANSPORTATION RESEARCH BOARD(TRB)    A   1/3   0分（非汇报人不加分）</t>
    <phoneticPr fontId="4" type="noConversion"/>
  </si>
  <si>
    <r>
      <t xml:space="preserve">1.2023年1月：“华为杯”第十九届中国研究生数学建模竞赛二等奖（15分）；
2.2023年7月：大学生数字技能应用大赛一等奖（15分）；
</t>
    </r>
    <r>
      <rPr>
        <sz val="11"/>
        <color rgb="FFFF0000"/>
        <rFont val="等线"/>
        <family val="3"/>
        <charset val="134"/>
        <scheme val="minor"/>
      </rPr>
      <t>3.2023年5月：第四届全国高等院校大学生英语能力大赛省赛一等奖（0分）</t>
    </r>
    <phoneticPr fontId="4" type="noConversion"/>
  </si>
  <si>
    <r>
      <rPr>
        <sz val="11"/>
        <color rgb="FFFF0000"/>
        <rFont val="等线"/>
        <family val="3"/>
        <charset val="134"/>
        <scheme val="minor"/>
      </rPr>
      <t>1.国际学术活动（境内举办）：2023年8月，CTS2023，现场报告， Boosting the drive-by sensing power of mixed vehicle fleets（6分）</t>
    </r>
    <r>
      <rPr>
        <sz val="11"/>
        <color theme="1"/>
        <rFont val="等线"/>
        <family val="3"/>
        <charset val="134"/>
        <scheme val="minor"/>
      </rPr>
      <t xml:space="preserve">
2.2021年中国高校大数据挑战赛二等奖（10分）
3.2022年“华为杯”第十九届中国研究生数学建模竞赛二等奖（15分）</t>
    </r>
    <phoneticPr fontId="4" type="noConversion"/>
  </si>
  <si>
    <r>
      <t xml:space="preserve">1.Traffic safety evaluation of mixed traffic flow considering the maximum platoon size of connected automated vehicles    Physica A: Statistical Mechanics and its Applications（0378-4371）   A+  1/3   49
</t>
    </r>
    <r>
      <rPr>
        <sz val="11"/>
        <color rgb="FFFF0000"/>
        <rFont val="等线"/>
        <family val="3"/>
        <charset val="134"/>
        <scheme val="minor"/>
      </rPr>
      <t xml:space="preserve">2.Platoon-Aware, Multi-Lane Cellular Automata Model for Mixed Traffic Flow with Connected and Automated Vehicles   TRANSPORTATION RESEARCH BOARD (TRB)    A   1/3   0（证明材料不全）
3.Safety Analysis of the Effect of Maximum Platoon Size of Connected Automated Vehicles   TRANSPORTATION RESEARCH BOARD (TRB)   A    1/3  0（证明材料不全）
</t>
    </r>
    <r>
      <rPr>
        <sz val="11"/>
        <color theme="1"/>
        <rFont val="等线"/>
        <family val="3"/>
        <charset val="134"/>
        <scheme val="minor"/>
      </rPr>
      <t>4.Impact of the heterogeneity and platoon size of connected vehicles on the capacity of mixed traffic flow   Applied Mathematical Modelling (0307-904X)   A++   3/3   7.5</t>
    </r>
    <phoneticPr fontId="4" type="noConversion"/>
  </si>
  <si>
    <r>
      <t xml:space="preserve">1.专利授权：
专利：一种智能网联车队的换道判断方法、装置、设备及介质（除导师外第2署名，10分）；
软件著作权：基于最大车队规模的智能网联混合交通流安全性测算软件V1.0（除导师外第1署名，10分）；
软件著作权：基于车队规模的智能网联混合交通流油耗及排放测算软件V1.0（除导师外第1署名，10分）。
2.学术会议活动：
境外会议：2023年1月9日、美国、TRB Annual Meeting（主会场）、已发表（24分）；
</t>
    </r>
    <r>
      <rPr>
        <sz val="11"/>
        <color rgb="FFFF0000"/>
        <rFont val="等线"/>
        <family val="3"/>
        <charset val="134"/>
        <scheme val="minor"/>
      </rPr>
      <t>境外会议：2023年1月10日、美国、TRB Annual Meeting（分会场）、已发表（24分）；</t>
    </r>
    <r>
      <rPr>
        <sz val="11"/>
        <color theme="1"/>
        <rFont val="等线"/>
        <family val="3"/>
        <charset val="134"/>
        <scheme val="minor"/>
      </rPr>
      <t xml:space="preserve">
3.学科竞赛及科技活动获奖：
（1）2023年1月，“中国光谷·华为杯”第十九届中国研究生数学建模竞赛国家二等奖（15分）；
（2）2021年12月，全球铁路创客大赛亚太地区比赛二等奖（10分）；
</t>
    </r>
    <r>
      <rPr>
        <sz val="11"/>
        <color rgb="FFFF0000"/>
        <rFont val="等线"/>
        <family val="3"/>
        <charset val="134"/>
        <scheme val="minor"/>
      </rPr>
      <t>（3）2022年6月，第八届“互联网+”大学生创新创业大赛（主赛道）银奖（0分）。（不足国家级和省部级）</t>
    </r>
    <phoneticPr fontId="4" type="noConversion"/>
  </si>
  <si>
    <r>
      <t xml:space="preserve">1.Nonlinear effects of fare discounts and built environment on ridesplitting adoption rates    Transportation research part A (0965-8564)   A++    1/5（除导师外）   105
</t>
    </r>
    <r>
      <rPr>
        <sz val="11"/>
        <color rgb="FFFF0000"/>
        <rFont val="等线"/>
        <family val="3"/>
        <charset val="134"/>
        <scheme val="minor"/>
      </rPr>
      <t>2.Nonlinear effects of fare discounts and built environment on ridesplitting adoption rates    Transportation Research Board（TRB）   A    1/5（除导师外）   0（只算参会，不算论文）</t>
    </r>
    <phoneticPr fontId="4" type="noConversion"/>
  </si>
  <si>
    <r>
      <t xml:space="preserve">1.软件著作：快查查基于最常访问位置攻击的隐私泄露风险评估系统[简称:快查查]V1.0 （2023SR0823449，第一署名）（10分）；
2.软件著作：速查基于访问位置攻击的隐私泄露风险评估系统[简称:速查]V1.0（2023SR0817401，第一著作人）（10分）
</t>
    </r>
    <r>
      <rPr>
        <sz val="11"/>
        <color rgb="FFFF0000"/>
        <rFont val="等线"/>
        <family val="3"/>
        <charset val="134"/>
        <scheme val="minor"/>
      </rPr>
      <t>3.境外会议：2023年1月，TRB2023，海报展示，Unique in the Metro System: The Likelihood to Reidentify a Metro User with Limited Trip Information（24分）</t>
    </r>
    <r>
      <rPr>
        <sz val="11"/>
        <color theme="1"/>
        <rFont val="等线"/>
        <family val="3"/>
        <charset val="134"/>
        <scheme val="minor"/>
      </rPr>
      <t xml:space="preserve">
4.“中国光谷·华为杯”第十九届中国研究生数学建模竞赛三等奖（10分）；
5.“2023年大学生数字技能应用大赛”一等奖（15分）；
6. 2022年全国大学生英语翻译大赛研究生组省级一等奖。</t>
    </r>
    <phoneticPr fontId="4" type="noConversion"/>
  </si>
  <si>
    <r>
      <t xml:space="preserve">1.Unique in the metro system: The likelihood to re-identify a metro user with limited trajectory points   Physica A: Statistical Mechanics and its Applications   A+   2/4  49
</t>
    </r>
    <r>
      <rPr>
        <sz val="11"/>
        <color rgb="FFFF0000"/>
        <rFont val="等线"/>
        <family val="3"/>
        <charset val="134"/>
        <scheme val="minor"/>
      </rPr>
      <t>2.Unique in the Metro System: The Likelihood to Reidentify a Metro User with Limited Trip Information    Transportation Research Board (TRB)   A    1/4   0分（只算会议，不算论文）</t>
    </r>
    <phoneticPr fontId="4" type="noConversion"/>
  </si>
  <si>
    <r>
      <t xml:space="preserve">1.华为杯全国研究生数学建模比赛二等奖   15分
</t>
    </r>
    <r>
      <rPr>
        <sz val="11"/>
        <color rgb="FFFF0000"/>
        <rFont val="等线"/>
        <family val="3"/>
        <charset val="134"/>
        <scheme val="minor"/>
      </rPr>
      <t xml:space="preserve">2.软件著作权：城市智能交通信号控制优化与可视化平台V1.0     7分
</t>
    </r>
    <phoneticPr fontId="4" type="noConversion"/>
  </si>
  <si>
    <t>1.Deep-Learning Based Abnormal Traffic State Detection Method Considering Residuals of  Prediction    TRANSPORTATION RESEARCH BOARD （TRB）   A     1/3    0（只算会议不算论文）</t>
    <phoneticPr fontId="4" type="noConversion"/>
  </si>
  <si>
    <r>
      <rPr>
        <sz val="11"/>
        <color rgb="FFFF0000"/>
        <rFont val="等线"/>
        <family val="3"/>
        <charset val="134"/>
        <scheme val="minor"/>
      </rPr>
      <t>1.Driver Vigi lanceState Est imat ionBased on Multisource Data   IEEE Sensors .Journal+1530-437X   A+  1/2   49（不算A++）</t>
    </r>
    <r>
      <rPr>
        <sz val="11"/>
        <color theme="1"/>
        <rFont val="等线"/>
        <family val="3"/>
        <charset val="134"/>
        <scheme val="minor"/>
      </rPr>
      <t xml:space="preserve">
2.基于多通道的高铁司机警觉评估实验设计研究实验技术与管理+1002-4956   A    2/4  10   </t>
    </r>
    <phoneticPr fontId="4" type="noConversion"/>
  </si>
  <si>
    <t>1.参加国际会议:2022 6th CAA International Conference on Vehicular Control andIntelligence (CVCl)，发表论文:Monitoring and Detection of Driver Fatigue fromMonocular Cameras Based on Yolo v5。0分（非本人）</t>
    <phoneticPr fontId="4" type="noConversion"/>
  </si>
  <si>
    <r>
      <t xml:space="preserve">专利授权：
（1）软件著作：《智能网联环境下信号交叉口车辆轨迹重构软件》 (2023SR0186482) （除导师外第1署名）（10分）；
（2）软件著作：《考虑自动驾驶专用道的信号交叉口通行能力绘制软件》（2022SR0701527）（除导师外第1署名）（10分）；
2、学术会议活动：
</t>
    </r>
    <r>
      <rPr>
        <sz val="11"/>
        <color rgb="FFFF0000"/>
        <rFont val="等线"/>
        <family val="3"/>
        <charset val="134"/>
        <scheme val="minor"/>
      </rPr>
      <t>境外会议：2023年1月、美国、TRB Annual Meeting 《A Capacity Model of Signalized Intersection with Dedicated Lanes for Automated Vehicles》已发表；(24分)</t>
    </r>
    <r>
      <rPr>
        <sz val="11"/>
        <color theme="1"/>
        <rFont val="等线"/>
        <family val="3"/>
        <charset val="134"/>
        <scheme val="minor"/>
      </rPr>
      <t xml:space="preserve">
3、学科竞赛及科技活动获奖：
（1）2022年12月：“华为杯”第19届中国研究生数学建模竞赛二等奖（15分）；
（2）2023年8月：第六届大学生计算机技能应用大赛一等奖（15分）</t>
    </r>
    <phoneticPr fontId="4" type="noConversion"/>
  </si>
  <si>
    <r>
      <rPr>
        <sz val="11"/>
        <color rgb="FFFF0000"/>
        <rFont val="等线"/>
        <family val="3"/>
        <charset val="134"/>
        <scheme val="minor"/>
      </rPr>
      <t>1.Trajectory-Based Method for Dividing Lanes of Vehicle Trajectories Collected by Roadside LiDAR   Transportation Research Board (TRB)   A   1/2  0（只算会议）</t>
    </r>
    <r>
      <rPr>
        <sz val="11"/>
        <color theme="1"/>
        <rFont val="等线"/>
        <family val="3"/>
        <charset val="134"/>
        <scheme val="minor"/>
      </rPr>
      <t xml:space="preserve">
2.Trajectory-Based Method for Dividing Lanes of Vehicle Trajectories Collected by Roadside LiDAR   Transportation Research Record (TRR)0361-1981  A+   1/2   49</t>
    </r>
    <phoneticPr fontId="4" type="noConversion"/>
  </si>
  <si>
    <t>张新宇</t>
    <phoneticPr fontId="4" type="noConversion"/>
  </si>
  <si>
    <r>
      <t xml:space="preserve">1.境内学术活动：2023年8月21-24日，四川成都，第八届交通科学与计算专题研讨会，分会场报告（4.5分）
学科竞赛及科技活动：
3.2023年01月：华为杯第十九届中国研究生数学建模竞赛 成功参与奖（5分）；
4.2022年10月：2022年全国大学生技术创新创业大赛 一等奖（15分）；
</t>
    </r>
    <r>
      <rPr>
        <sz val="11"/>
        <color rgb="FFFF0000"/>
        <rFont val="等线"/>
        <family val="3"/>
        <charset val="134"/>
        <scheme val="minor"/>
      </rPr>
      <t>5.2022年06月：2022年全国大学生英语作文大赛 一等奖（15分）；</t>
    </r>
    <phoneticPr fontId="4" type="noConversion"/>
  </si>
  <si>
    <t xml:space="preserve">1.Influence of rotation on pedestrian flow considering bipedal features: Modeling using a fine discrete floor field cellular automaton   PHYSICA A: STATISTICAL MECHANICS AND ITS APPLICATIONS（0378-4371）   A+  2/6(除导师一作)   49
2.Characteristics of pedestrian dynamics in narrow aisles:
Empirical results   PHYSICA A: STATISTICAL MECHANICS AND ITS APPLICATIONS（0378-4371） A+   2/2(除导师二作)  21
3.门诊大厅人员疏散与窗口布局优化模拟研究   消防科学与技术（1009-0029）   B+  3/4(除导师三作)   0.75 </t>
    <phoneticPr fontId="4" type="noConversion"/>
  </si>
  <si>
    <r>
      <t xml:space="preserve">1.Detection of Pilot's Mental Workload Using aWireless EEG Headset in Airfield Traffic Pattern Tasks    Entropy+1099-4300   A+  1/7    49
</t>
    </r>
    <r>
      <rPr>
        <sz val="11"/>
        <color rgb="FFFF0000"/>
        <rFont val="等线"/>
        <family val="3"/>
        <charset val="134"/>
        <scheme val="minor"/>
      </rPr>
      <t>2.Identification of pilots' mental workload under different flight phases based on a portable EEG device   2023 7thInternationalConference on Transportation Information and Safety (ICTIS)，Xi'an,China，2023＋2832-899X(Electronic ISSN)/2832-8981(Print onDemand(PoD) ISSN) A   1/7   28
3.Incorporation of Pilot Factors intoRisk Analysis ofCivil Aviation Accidents from 2008 to 2020: A Data-Driven Bayesian Network Approach Aerospace+2226-4310     A++   2/7   37.5（已提供）</t>
    </r>
    <phoneticPr fontId="4" type="noConversion"/>
  </si>
  <si>
    <r>
      <rPr>
        <sz val="11"/>
        <color rgb="FFFF0000"/>
        <rFont val="等线"/>
        <family val="3"/>
        <charset val="134"/>
        <scheme val="minor"/>
      </rPr>
      <t>1.Duration-Based Parking Toll for Autonomous 
Vehicles: Theories and Preliminary Results    IEEE Conference on Intelligent Transportation System     A    1/2  28</t>
    </r>
    <r>
      <rPr>
        <sz val="11"/>
        <color theme="1"/>
        <rFont val="等线"/>
        <family val="3"/>
        <charset val="134"/>
        <scheme val="minor"/>
      </rPr>
      <t xml:space="preserve">
</t>
    </r>
    <phoneticPr fontId="4" type="noConversion"/>
  </si>
  <si>
    <r>
      <t xml:space="preserve">1.2023年1月:华为杯第十九届中国研究生数学建模竞赛成功参与奖5分
</t>
    </r>
    <r>
      <rPr>
        <sz val="11"/>
        <color rgb="FFFF0000"/>
        <rFont val="等线"/>
        <family val="3"/>
        <charset val="134"/>
        <scheme val="minor"/>
      </rPr>
      <t>2.2023年6月: 2023大学生数字技能应用大赛优秀奖4分</t>
    </r>
    <phoneticPr fontId="4" type="noConversion"/>
  </si>
  <si>
    <t>1.Influence of CAVs platoon characteristics on fundamental diagram of mixed traffic flow   Physica A: Statistical Mechanics and its Applications， ISSN号：0378-4371   A+   1/6   49
2.Platoon Intensity of Connected Automated Vehicles: Definition, Formulas, Examples, and Applications   Journal of Advanced Transportation ISSN号：2042-3195   A+   1/5  49
3.A mixed capacity analysis and lane management model considering platoon size and intensity of CAVs   Physica A: Statistical Mechanics and its Applications， ISSN号：0378-4371   A+   2/5   21</t>
    <phoneticPr fontId="4" type="noConversion"/>
  </si>
  <si>
    <r>
      <t xml:space="preserve">1."华为杯"第十八届中国研究生数学建模竞赛（三等奖）10分
</t>
    </r>
    <r>
      <rPr>
        <sz val="11"/>
        <color rgb="FFFF0000"/>
        <rFont val="等线"/>
        <family val="3"/>
        <charset val="134"/>
        <scheme val="minor"/>
      </rPr>
      <t>2.2022年全国大学生技术创新创业大赛（一等奖）0分</t>
    </r>
    <phoneticPr fontId="4" type="noConversion"/>
  </si>
  <si>
    <r>
      <rPr>
        <sz val="11"/>
        <color rgb="FFFF0000"/>
        <rFont val="等线"/>
        <family val="3"/>
        <charset val="134"/>
        <scheme val="minor"/>
      </rPr>
      <t>1. 学术会议活动：境外会议，2022年10月，ITSC 2022，主会场汇报，Integrated control of traffic signal and automated vehicles for mixed traffic: Platoon-based bi-level optimization approach（9分）（分会场折减）</t>
    </r>
    <r>
      <rPr>
        <sz val="11"/>
        <color theme="1"/>
        <rFont val="等线"/>
        <family val="3"/>
        <charset val="134"/>
        <scheme val="minor"/>
      </rPr>
      <t xml:space="preserve">
</t>
    </r>
    <r>
      <rPr>
        <sz val="11"/>
        <color rgb="FFFF0000"/>
        <rFont val="等线"/>
        <family val="3"/>
        <charset val="134"/>
        <scheme val="minor"/>
      </rPr>
      <t>2. 学术会议活动：境外会议，2023年1月，TRB2023，海报展示，A cooperative eco-driving approach for mixed traffic at signalized intersections（24分）</t>
    </r>
    <r>
      <rPr>
        <sz val="11"/>
        <color theme="1"/>
        <rFont val="等线"/>
        <family val="3"/>
        <charset val="134"/>
        <scheme val="minor"/>
      </rPr>
      <t xml:space="preserve">
3. 发明专利： 面向混合交通环境的路口协同生态驾驶控制方法及系统 （ZL 2023 1 0042325.5除导师外，第一署名，25分）
4. 软著：基于SUMO二次开发的交叉口生态驾驶仿真平台（2023SR0728109，除导师外独立署名，10分）
5. 软著：面向混合交通环境的交叉口信号和车辆轨迹协同仿真系统（2023SR0728214，除导师外独立署名，10分）
</t>
    </r>
    <r>
      <rPr>
        <sz val="11"/>
        <color rgb="FFFF0000"/>
        <rFont val="等线"/>
        <family val="3"/>
        <charset val="134"/>
        <scheme val="minor"/>
      </rPr>
      <t>6. 软著：面向车联网环境的交通信号控制硬件在环仿真系统（2022SR0150161，除导师外第一署名，5分），软著不超过2项，不加分</t>
    </r>
    <r>
      <rPr>
        <sz val="11"/>
        <color theme="1"/>
        <rFont val="等线"/>
        <family val="3"/>
        <charset val="134"/>
        <scheme val="minor"/>
      </rPr>
      <t xml:space="preserve">
7. 学科竞赛：第三届全国高等院校数学能力挑战赛初赛一等奖（15分）
8. 学科竞赛：第十五届“认证杯”数学中国建模网络挑战赛二等奖（10分）（同类型）</t>
    </r>
    <phoneticPr fontId="4" type="noConversion"/>
  </si>
  <si>
    <r>
      <t xml:space="preserve">1.Integrated control of traffic signal and automated vehicles for mixed traffic: Platoon-based bi-level optimization approach   IEEE ITSC    A   1/4   28
</t>
    </r>
    <r>
      <rPr>
        <sz val="11"/>
        <color rgb="FFFF0000"/>
        <rFont val="等线"/>
        <family val="3"/>
        <charset val="134"/>
        <scheme val="minor"/>
      </rPr>
      <t>2.A cooperative eco-driving approach for mixed traffic at signalized intersections    TRB   A   1/5   0分（TRB不加分）</t>
    </r>
    <phoneticPr fontId="4" type="noConversion"/>
  </si>
  <si>
    <r>
      <rPr>
        <sz val="11"/>
        <color rgb="FFFF0000"/>
        <rFont val="等线"/>
        <family val="3"/>
        <charset val="134"/>
        <scheme val="minor"/>
      </rPr>
      <t>1.2022年1月：第十一届亚太杯数学建模竞赛一等奖（10分），（亚太杯降一级）；</t>
    </r>
    <r>
      <rPr>
        <sz val="11"/>
        <color theme="1"/>
        <rFont val="等线"/>
        <family val="3"/>
        <charset val="134"/>
        <scheme val="minor"/>
      </rPr>
      <t xml:space="preserve">
</t>
    </r>
    <r>
      <rPr>
        <sz val="11"/>
        <color rgb="FFFF0000"/>
        <rFont val="等线"/>
        <family val="3"/>
        <charset val="134"/>
        <scheme val="minor"/>
      </rPr>
      <t>2.2023年2月：第十二届亚太杯数学建模竞赛三等奖（0分）；（同类型加分只有一个）</t>
    </r>
    <r>
      <rPr>
        <sz val="11"/>
        <color theme="1"/>
        <rFont val="等线"/>
        <family val="3"/>
        <charset val="134"/>
        <scheme val="minor"/>
      </rPr>
      <t xml:space="preserve">
3.2023年6月：全国大学生英语作文大赛省级二等奖（10分）；</t>
    </r>
    <phoneticPr fontId="4" type="noConversion"/>
  </si>
  <si>
    <r>
      <rPr>
        <sz val="11"/>
        <color rgb="FFFF0000"/>
        <rFont val="等线"/>
        <family val="3"/>
        <charset val="134"/>
        <scheme val="minor"/>
      </rPr>
      <t>1.Electric Freight vehicle routing problem considering charging station queues and time
windows    Transportation Research Board（TRB）+TRB     A    1/3   0（TRB不加分）</t>
    </r>
    <r>
      <rPr>
        <sz val="11"/>
        <color theme="1"/>
        <rFont val="等线"/>
        <family val="3"/>
        <charset val="134"/>
        <scheme val="minor"/>
      </rPr>
      <t xml:space="preserve">
2.考虑多充电桩排队和时间窗的电动货车路径规划    西南交通大学学报（自然科学版）+0258-2724     A    1/3（除导师外一作）  28</t>
    </r>
    <phoneticPr fontId="4" type="noConversion"/>
  </si>
  <si>
    <r>
      <t xml:space="preserve">1.2022年第十九届五一数学建模竞赛一等奖，15分
2.智能网联车感知能力仿真分析系统,10分
3.基于UWB定位技术的机器人仿真系统,10分
4.路侧激光雷达布局仿真分析系统
5.2022年第二届中国高校大数据挑战赛三等奖,7分
</t>
    </r>
    <r>
      <rPr>
        <sz val="11"/>
        <color rgb="FFFF0000"/>
        <rFont val="等线"/>
        <family val="3"/>
        <charset val="134"/>
        <scheme val="minor"/>
      </rPr>
      <t>6.世界交通运输大会,9分</t>
    </r>
    <r>
      <rPr>
        <sz val="11"/>
        <color theme="1"/>
        <rFont val="等线"/>
        <family val="3"/>
        <charset val="134"/>
        <scheme val="minor"/>
      </rPr>
      <t xml:space="preserve">
</t>
    </r>
    <r>
      <rPr>
        <sz val="11"/>
        <color rgb="FFFF0000"/>
        <rFont val="等线"/>
        <family val="3"/>
        <charset val="134"/>
        <scheme val="minor"/>
      </rPr>
      <t>7.Transportation Research Board,24分</t>
    </r>
    <phoneticPr fontId="4" type="noConversion"/>
  </si>
  <si>
    <r>
      <t xml:space="preserve">1.《A Capacity Model of Signalized Intersection with Dedicated Lanes for Automated Vehicles》   TRANSPORTATION LETTERS-THE INTERNATIONAL JOURNAL OF TRANSPORTATION RESEARCH 1942-7867   A+  1/5   49
2.《Impact of the heterogeneity and platoon size of connected vehicles on the capacity of mixed traffic flow》   APPLIED MATHEMATICAL MODELLING 0307-904X   JCR一区   2/4   37.5
3.《Traffic safety evaluation of mixed traffic flow considering the maximum platoon size of connected automated vehicles》   PHYSICA A: STATISTICAL MECHANICS AND ITS APPLICATIONS 0378-4371   A+   2/4  21
</t>
    </r>
    <r>
      <rPr>
        <sz val="11"/>
        <color rgb="FFFF0000"/>
        <rFont val="等线"/>
        <family val="3"/>
        <charset val="134"/>
        <scheme val="minor"/>
      </rPr>
      <t>4.《A Capacity Model of Signalized Intersection with Dedicated Lanes for Automated Vehicles》   TRANSPORTATION RESEARCH BOARD (TRB)    A    1/1  0分（只算会议不算论文）</t>
    </r>
    <phoneticPr fontId="4" type="noConversion"/>
  </si>
  <si>
    <r>
      <t>1.专利授权：电动货车路径规划中充电站设置辅助决策系统 V1.0  10分
2.学术会议活动：2023 TRB Annual Meeting 24分</t>
    </r>
    <r>
      <rPr>
        <sz val="11"/>
        <color rgb="FFFF0000"/>
        <rFont val="等线"/>
        <family val="3"/>
        <charset val="134"/>
        <scheme val="minor"/>
      </rPr>
      <t xml:space="preserve"> 
</t>
    </r>
    <r>
      <rPr>
        <sz val="11"/>
        <color theme="1"/>
        <rFont val="等线"/>
        <family val="3"/>
        <charset val="134"/>
        <scheme val="minor"/>
      </rPr>
      <t>3.学科竞赛及科技活动获奖：“中教杯”全国大学生英语词汇大赛一等奖；15分
4.“华为杯”第十九届中国研究生数学建模竞赛成功参赛奖 5分</t>
    </r>
    <phoneticPr fontId="4" type="noConversion"/>
  </si>
  <si>
    <r>
      <t xml:space="preserve">1.Metro crew planning with hctcrogeneous duty paths and period-cycle pattern considerations  Computers &amp; Industrial    Engineering+0360-8352   A++   1/5(除导师)   105
</t>
    </r>
    <r>
      <rPr>
        <sz val="11"/>
        <color rgb="FFFF0000"/>
        <rFont val="等线"/>
        <family val="3"/>
        <charset val="134"/>
        <scheme val="minor"/>
      </rPr>
      <t>2.基于灰色粗糙集的成都市基于灰色粗糙集的成都市评价指标体系构建     数学的实践与认识+1000-0984   B+  1/3     7</t>
    </r>
    <phoneticPr fontId="4" type="noConversion"/>
  </si>
  <si>
    <r>
      <t>1.专利
(1)发明专利受理:基于值乘路径的地铁乘务计划优化编制方法
(CN202310060481.4，除导师外第1署名) (1分);
(2) 发明专利受理:一种乘务排班编制优化算法(202310992456X,除导师外第2署名) (0.4分);</t>
    </r>
    <r>
      <rPr>
        <sz val="11"/>
        <color rgb="FFFF0000"/>
        <rFont val="等线"/>
        <family val="3"/>
        <charset val="134"/>
        <scheme val="minor"/>
      </rPr>
      <t xml:space="preserve">
</t>
    </r>
    <r>
      <rPr>
        <sz val="11"/>
        <color theme="1"/>
        <rFont val="等线"/>
        <family val="3"/>
        <charset val="134"/>
        <scheme val="minor"/>
      </rPr>
      <t xml:space="preserve">2、科研竞赛
(1) 2023年6月:第二十届五一数学建模竞赛研究生组二等奖(10分)
(2) 2023年1月: 2022年“创新实践杯”全国大学生英语词汇竞赛一等奖15分
</t>
    </r>
    <r>
      <rPr>
        <sz val="11"/>
        <color rgb="FFFF0000"/>
        <rFont val="等线"/>
        <family val="3"/>
        <charset val="134"/>
        <scheme val="minor"/>
      </rPr>
      <t>(3)2022年6月，第八届“互联网+”大学生创新创业大赛（主赛道）银奖0分</t>
    </r>
    <phoneticPr fontId="4" type="noConversion"/>
  </si>
  <si>
    <r>
      <rPr>
        <sz val="11"/>
        <color rgb="FFFF0000"/>
        <rFont val="等线"/>
        <family val="3"/>
        <charset val="134"/>
        <scheme val="minor"/>
      </rPr>
      <t>1.发明专利（公布）：一种混合交通流车队强度计算及基本图模型构建方法（CN114969626A, 2/3, 第2署名）（0分）</t>
    </r>
    <r>
      <rPr>
        <sz val="11"/>
        <color theme="1"/>
        <rFont val="等线"/>
        <family val="3"/>
        <charset val="134"/>
        <scheme val="minor"/>
      </rPr>
      <t xml:space="preserve">
2.软著：面向混合交通的基本图及仿真可视化软件V1.0（2022SR0951519, 1/3, 第一署名）（6分）
2.软著：面向高速公路混合交通流的安全性评估和仿真系统平台V1.0（2023SR0196924 第一署名）(10分)
</t>
    </r>
    <r>
      <rPr>
        <sz val="11"/>
        <color rgb="FFFF0000"/>
        <rFont val="等线"/>
        <family val="3"/>
        <charset val="134"/>
        <scheme val="minor"/>
      </rPr>
      <t>4.境外会议：2023年1月，TRB2023，墙报展示，A Capacity Model of Signalized Intersection with Dedicated Lanes for Automated Vehicles；0分（未提供证明材料）</t>
    </r>
    <r>
      <rPr>
        <sz val="11"/>
        <color theme="1"/>
        <rFont val="等线"/>
        <family val="3"/>
        <charset val="134"/>
        <scheme val="minor"/>
      </rPr>
      <t xml:space="preserve">
5.2021年中国高校大数据挑战赛二等奖（10分）
6.2022年“华为杯”第十八届中国研究生数学建模竞赛二等奖（15分）
</t>
    </r>
    <r>
      <rPr>
        <sz val="11"/>
        <color rgb="FFFF0000"/>
        <rFont val="等线"/>
        <family val="3"/>
        <charset val="134"/>
        <scheme val="minor"/>
      </rPr>
      <t>7.2022年第五届大学生计算机技能应用大赛二等奖；0分（同类型加分只算一次）</t>
    </r>
    <phoneticPr fontId="4" type="noConversion"/>
  </si>
  <si>
    <r>
      <t xml:space="preserve">1.第十九届中国研究生数学建模竞赛二等奖；（15）
2.2022年大学生电子商务技能挑战赛决赛一等奖；（15）
</t>
    </r>
    <r>
      <rPr>
        <sz val="11"/>
        <color rgb="FFFF0000"/>
        <rFont val="等线"/>
        <family val="3"/>
        <charset val="134"/>
        <scheme val="minor"/>
      </rPr>
      <t>3.2022年全国大学生技术创新创业大赛四川省赛区一等奖，0分；</t>
    </r>
    <r>
      <rPr>
        <sz val="11"/>
        <color theme="1"/>
        <rFont val="等线"/>
        <family val="3"/>
        <charset val="134"/>
        <scheme val="minor"/>
      </rPr>
      <t xml:space="preserve">
4.2022年全国大学生技术创新创业大赛全国赛优秀奖。（4）</t>
    </r>
    <phoneticPr fontId="4" type="noConversion"/>
  </si>
  <si>
    <r>
      <rPr>
        <sz val="11"/>
        <color rgb="FFFF0000"/>
        <rFont val="等线"/>
        <family val="3"/>
        <charset val="134"/>
        <scheme val="minor"/>
      </rPr>
      <t>1.Comparison study in single-file pedestrian flow dynamics: Foot motion perspective versus head motion perspective     Physica A+ ISSN: 1873-2119   A+   2/2   21</t>
    </r>
    <r>
      <rPr>
        <sz val="11"/>
        <color theme="1"/>
        <rFont val="等线"/>
        <family val="3"/>
        <charset val="134"/>
        <scheme val="minor"/>
      </rPr>
      <t xml:space="preserve">
2.考虑行人摔倒和受伤的斜坡相向流社会力模型    西南交通大学学报（自然科学版）+ ISSN: 0258-2724    A   2/4   28
</t>
    </r>
    <r>
      <rPr>
        <sz val="11"/>
        <color rgb="FFFF0000"/>
        <rFont val="等线"/>
        <family val="3"/>
        <charset val="134"/>
        <scheme val="minor"/>
      </rPr>
      <t>3.考虑旅客跨车厢行为的动车组人员疏散仿真   系统仿真学报+ ISSN: 1004-731X   B+   2/2  4.5</t>
    </r>
    <r>
      <rPr>
        <sz val="11"/>
        <color theme="1"/>
        <rFont val="等线"/>
        <family val="3"/>
        <charset val="134"/>
        <scheme val="minor"/>
      </rPr>
      <t xml:space="preserve">
4.Influence of walkway slope on single-file pedestrian flow dynamics: Results from an experimental study   Physica A+ ISSN: 1873-2119   A+   1/4   49</t>
    </r>
    <phoneticPr fontId="4" type="noConversion"/>
  </si>
  <si>
    <r>
      <rPr>
        <sz val="11"/>
        <color rgb="FFFF0000"/>
        <rFont val="等线"/>
        <family val="3"/>
        <charset val="134"/>
        <scheme val="minor"/>
      </rPr>
      <t>1.2021年12月，“华为杯”中国研究生数学建模竞赛成功参赛奖（0分）；（类型相同）</t>
    </r>
    <r>
      <rPr>
        <sz val="11"/>
        <color theme="1"/>
        <rFont val="等线"/>
        <family val="3"/>
        <charset val="134"/>
        <scheme val="minor"/>
      </rPr>
      <t xml:space="preserve">
2.2023年05月，第二十届五一数学建模竞赛三等奖（7分）；
3.2022年10月，“睿智创新，激情创业”2022年全国大学生技术创新创业大赛四川省赛区文化教育赛道一等奖（0分）；
4.2022年12月，中外传播杯全国大学生英语阅读大赛一等奖（15分）；
5.2022年11月，第二届中国高校大数据挑战赛二等奖（0分）</t>
    </r>
    <phoneticPr fontId="4" type="noConversion"/>
  </si>
  <si>
    <r>
      <t xml:space="preserve">1.发明专利：一种异常交通状态监测方法、装置、设备及可读存储介质（ZL 2023 1 0001056.8除导师外第一署名）（25分）
2.发明专利：城市道路交通事件分类方法、装置、设备及可读存储介质（ZL 2023 1 0030943.8除导师外第四署名）（5分）
3.软件著作：异常交通状态检测系统 [简称：ATSD系统] V1.0（2023SR0884736独立署名）（10分）
</t>
    </r>
    <r>
      <rPr>
        <sz val="11"/>
        <color rgb="FFFF0000"/>
        <rFont val="等线"/>
        <family val="3"/>
        <charset val="134"/>
        <scheme val="minor"/>
      </rPr>
      <t>4.参加国际学术活动（境外举办）：TRB会议（24）</t>
    </r>
    <r>
      <rPr>
        <sz val="11"/>
        <color theme="1"/>
        <rFont val="等线"/>
        <family val="3"/>
        <charset val="134"/>
        <scheme val="minor"/>
      </rPr>
      <t xml:space="preserve">
5.学科竞赛：“华为杯”第十九届中国研究生数学建模竞赛成功参与奖（5分）
6.学科竞赛：第二届全国大学生英语词汇挑战赛一等奖（15分）
</t>
    </r>
    <r>
      <rPr>
        <sz val="11"/>
        <color rgb="FFFF0000"/>
        <rFont val="等线"/>
        <family val="3"/>
        <charset val="134"/>
        <scheme val="minor"/>
      </rPr>
      <t>7.学科竞赛“中教杯”全国大学生英语翻译大赛（0分）</t>
    </r>
    <phoneticPr fontId="4" type="noConversion"/>
  </si>
  <si>
    <r>
      <rPr>
        <sz val="11"/>
        <color rgb="FFFF0000"/>
        <rFont val="等线"/>
        <family val="3"/>
        <charset val="134"/>
        <scheme val="minor"/>
      </rPr>
      <t>1.专利授权：一种基于停车时长的自动驾驶停车收费方法（授权），35分</t>
    </r>
    <r>
      <rPr>
        <sz val="11"/>
        <color theme="1"/>
        <rFont val="等线"/>
        <family val="3"/>
        <charset val="134"/>
        <scheme val="minor"/>
      </rPr>
      <t xml:space="preserve">
2. 一种基于串联双瓶颈路网的早通勤出行成本计算方法（受理）;1.4分
</t>
    </r>
    <r>
      <rPr>
        <sz val="11"/>
        <color rgb="FFFF0000"/>
        <rFont val="等线"/>
        <family val="3"/>
        <charset val="134"/>
        <scheme val="minor"/>
      </rPr>
      <t>3.学术会议活动：The 25th IEEE ITSC (Macau, China),；9分（12*0.75分会场折减）</t>
    </r>
    <r>
      <rPr>
        <sz val="11"/>
        <color theme="1"/>
        <rFont val="等线"/>
        <family val="3"/>
        <charset val="134"/>
        <scheme val="minor"/>
      </rPr>
      <t xml:space="preserve">
</t>
    </r>
    <r>
      <rPr>
        <sz val="11"/>
        <color rgb="FFFF0000"/>
        <rFont val="等线"/>
        <family val="3"/>
        <charset val="134"/>
        <scheme val="minor"/>
      </rPr>
      <t>4.The 101st TRB
(Washington D.C., USA)；24分</t>
    </r>
    <r>
      <rPr>
        <sz val="11"/>
        <color theme="1"/>
        <rFont val="等线"/>
        <family val="3"/>
        <charset val="134"/>
        <scheme val="minor"/>
      </rPr>
      <t xml:space="preserve">
4.学科竞赛及科技活动获奖：第十九届五一数学建模竞赛一等奖；15分</t>
    </r>
    <phoneticPr fontId="4" type="noConversion"/>
  </si>
  <si>
    <r>
      <rPr>
        <sz val="11"/>
        <color rgb="FFFF0000"/>
        <rFont val="等线"/>
        <family val="3"/>
        <charset val="134"/>
        <scheme val="minor"/>
      </rPr>
      <t>1.学术会议活动:2023 7th International Conference on Transportation Information and Safety (ICTIS)，Xi'an，China，2023。参会汇报且发表。12</t>
    </r>
    <r>
      <rPr>
        <sz val="11"/>
        <color theme="1"/>
        <rFont val="等线"/>
        <family val="3"/>
        <charset val="134"/>
        <scheme val="minor"/>
      </rPr>
      <t xml:space="preserve">
2.学科竞赛及科技活动获奖:2023‘中国光谷华为杯’第十九届中国研究生数学建模竞赛三等奖10分
</t>
    </r>
    <r>
      <rPr>
        <sz val="11"/>
        <color rgb="FFFF0000"/>
        <rFont val="等线"/>
        <family val="3"/>
        <charset val="134"/>
        <scheme val="minor"/>
      </rPr>
      <t xml:space="preserve">3.2023正大杯第十三届全国大学生市场调查与分析大赛二等奖 0分（同类型）
</t>
    </r>
    <r>
      <rPr>
        <sz val="11"/>
        <color theme="1"/>
        <rFont val="等线"/>
        <family val="3"/>
        <charset val="134"/>
        <scheme val="minor"/>
      </rPr>
      <t>4.2023第二届全国大学生英语词汇挑战大赛一等奖15分
5.建候研究生科创竞赛培育项目-这个月你还了吗——互联网信贷市场调研与分析 10分</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</si>
</sst>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等线"/>
      <charset val="134"/>
      <scheme val="minor"/>
    </font>
    <font>
      <b/>
      <sz val="11"/>
      <name val="等线"/>
      <family val="3"/>
      <charset val="134"/>
      <scheme val="minor"/>
    </font>
    <font>
      <sz val="11"/>
      <name val="等线"/>
      <family val="3"/>
      <charset val="134"/>
      <scheme val="minor"/>
    </font>
    <font>
      <sz val="11"/>
      <color theme="1"/>
      <name val="等线"/>
      <family val="3"/>
      <charset val="134"/>
      <scheme val="minor"/>
    </font>
    <font>
      <sz val="9"/>
      <name val="等线"/>
      <family val="3"/>
      <charset val="134"/>
      <scheme val="minor"/>
    </font>
    <font>
      <b/>
      <sz val="11"/>
      <name val="等线"/>
      <family val="3"/>
      <charset val="134"/>
      <scheme val="minor"/>
    </font>
    <font>
      <sz val="11"/>
      <color theme="1"/>
      <name val="等线"/>
      <family val="3"/>
      <charset val="134"/>
      <scheme val="minor"/>
    </font>
    <font>
      <sz val="11"/>
      <color theme="1"/>
      <name val="Tahoma"/>
      <family val="3"/>
      <charset val="1"/>
    </font>
    <font>
      <sz val="11"/>
      <color rgb="FFFF0000"/>
      <name val="等线"/>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lignment vertical="center"/>
    </xf>
  </cellStyleXfs>
  <cellXfs count="16">
    <xf numFmtId="0" fontId="0" fillId="0" borderId="0" xfId="0"/>
    <xf numFmtId="0" fontId="1" fillId="0" borderId="1" xfId="0" applyFont="1"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ill="1" applyAlignment="1">
      <alignment horizontal="center" vertical="center" wrapText="1"/>
    </xf>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0" fontId="8" fillId="0" borderId="0" xfId="0" applyFont="1" applyFill="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topLeftCell="A8" zoomScale="85" zoomScaleNormal="85" workbookViewId="0">
      <selection activeCell="A12" sqref="A12:XFD12"/>
    </sheetView>
  </sheetViews>
  <sheetFormatPr defaultColWidth="9" defaultRowHeight="14.25" x14ac:dyDescent="0.2"/>
  <cols>
    <col min="1" max="1" width="7.125" style="2" customWidth="1"/>
    <col min="2" max="2" width="15.75" style="2" customWidth="1"/>
    <col min="3" max="3" width="7.375" style="2" customWidth="1"/>
    <col min="4" max="4" width="22.125" style="2" customWidth="1"/>
    <col min="5" max="5" width="15.25" style="2" customWidth="1"/>
    <col min="6" max="6" width="12.625" style="2" customWidth="1"/>
    <col min="7" max="7" width="16.625" style="2" customWidth="1"/>
    <col min="8" max="8" width="39" style="2" customWidth="1"/>
    <col min="9" max="9" width="7.875" style="2" customWidth="1"/>
    <col min="10" max="10" width="37.5" style="2" customWidth="1"/>
    <col min="11" max="11" width="6.625" style="2" customWidth="1"/>
    <col min="12" max="12" width="15" style="2" customWidth="1"/>
    <col min="13" max="13" width="14.125" style="2" customWidth="1"/>
    <col min="14" max="14" width="10.75" style="2" customWidth="1"/>
    <col min="15" max="15" width="10.625" style="2" customWidth="1"/>
    <col min="16" max="16384" width="9" style="2"/>
  </cols>
  <sheetData>
    <row r="1" spans="1:15" x14ac:dyDescent="0.2">
      <c r="A1" s="10" t="s">
        <v>0</v>
      </c>
      <c r="B1" s="10" t="s">
        <v>1</v>
      </c>
      <c r="C1" s="10" t="s">
        <v>2</v>
      </c>
      <c r="D1" s="12" t="s">
        <v>3</v>
      </c>
      <c r="E1" s="10" t="s">
        <v>4</v>
      </c>
      <c r="F1" s="10" t="s">
        <v>5</v>
      </c>
      <c r="G1" s="11" t="s">
        <v>13</v>
      </c>
      <c r="H1" s="13" t="s">
        <v>6</v>
      </c>
      <c r="I1" s="14"/>
      <c r="J1" s="14"/>
      <c r="K1" s="15"/>
      <c r="L1" s="10" t="s">
        <v>7</v>
      </c>
      <c r="M1" s="11" t="s">
        <v>14</v>
      </c>
      <c r="N1" s="10" t="s">
        <v>8</v>
      </c>
      <c r="O1" s="10" t="s">
        <v>9</v>
      </c>
    </row>
    <row r="2" spans="1:15" x14ac:dyDescent="0.2">
      <c r="A2" s="10"/>
      <c r="B2" s="10"/>
      <c r="C2" s="10"/>
      <c r="D2" s="12"/>
      <c r="E2" s="10"/>
      <c r="F2" s="10"/>
      <c r="G2" s="10"/>
      <c r="H2" s="1" t="s">
        <v>10</v>
      </c>
      <c r="I2" s="1" t="s">
        <v>11</v>
      </c>
      <c r="J2" s="1" t="s">
        <v>12</v>
      </c>
      <c r="K2" s="1" t="s">
        <v>11</v>
      </c>
      <c r="L2" s="10"/>
      <c r="M2" s="10"/>
      <c r="N2" s="10"/>
      <c r="O2" s="10"/>
    </row>
    <row r="3" spans="1:15" ht="185.25" x14ac:dyDescent="0.2">
      <c r="A3" s="2">
        <v>1</v>
      </c>
      <c r="B3" s="2">
        <v>2021200800</v>
      </c>
      <c r="C3" s="3" t="s">
        <v>15</v>
      </c>
      <c r="D3" s="3" t="s">
        <v>16</v>
      </c>
      <c r="E3" s="2">
        <v>18048578739</v>
      </c>
      <c r="F3" s="2">
        <v>88.92</v>
      </c>
      <c r="G3" s="2">
        <f>F3*0.25</f>
        <v>22.23</v>
      </c>
      <c r="H3" s="3" t="s">
        <v>17</v>
      </c>
      <c r="I3" s="2">
        <v>92.5</v>
      </c>
      <c r="J3" s="3" t="s">
        <v>18</v>
      </c>
      <c r="K3" s="2">
        <v>30</v>
      </c>
      <c r="L3" s="2">
        <f t="shared" ref="L3:L17" si="0">K3+I3</f>
        <v>122.5</v>
      </c>
      <c r="M3" s="2">
        <f>L3*0.75</f>
        <v>91.875</v>
      </c>
      <c r="N3" s="2">
        <f t="shared" ref="N3:N30" si="1">M3+G3</f>
        <v>114.105</v>
      </c>
    </row>
    <row r="4" spans="1:15" ht="71.25" x14ac:dyDescent="0.2">
      <c r="A4" s="2">
        <v>2</v>
      </c>
      <c r="B4" s="2">
        <v>2022200739</v>
      </c>
      <c r="C4" s="3" t="s">
        <v>19</v>
      </c>
      <c r="D4" s="3" t="s">
        <v>16</v>
      </c>
      <c r="E4" s="2">
        <v>13730600783</v>
      </c>
      <c r="F4" s="2">
        <v>85.23</v>
      </c>
      <c r="G4" s="2">
        <f t="shared" ref="G4:G30" si="2">F4*0.25</f>
        <v>21.307500000000001</v>
      </c>
      <c r="H4" s="3" t="s">
        <v>20</v>
      </c>
      <c r="I4" s="2">
        <v>105</v>
      </c>
      <c r="L4" s="2">
        <f t="shared" si="0"/>
        <v>105</v>
      </c>
      <c r="M4" s="2">
        <f t="shared" ref="M4:M30" si="3">L4*0.75</f>
        <v>78.75</v>
      </c>
      <c r="N4" s="2">
        <f t="shared" si="1"/>
        <v>100.0575</v>
      </c>
    </row>
    <row r="5" spans="1:15" s="6" customFormat="1" ht="156.75" x14ac:dyDescent="0.2">
      <c r="A5" s="6">
        <v>3</v>
      </c>
      <c r="B5" s="6">
        <v>2021211376</v>
      </c>
      <c r="C5" s="7" t="s">
        <v>21</v>
      </c>
      <c r="D5" s="7" t="s">
        <v>22</v>
      </c>
      <c r="E5" s="6">
        <v>15528379096</v>
      </c>
      <c r="F5" s="6">
        <v>90.21</v>
      </c>
      <c r="G5" s="6">
        <f t="shared" si="2"/>
        <v>22.552499999999998</v>
      </c>
      <c r="H5" s="7" t="s">
        <v>23</v>
      </c>
      <c r="I5" s="6">
        <v>49.75</v>
      </c>
      <c r="J5" s="8" t="s">
        <v>103</v>
      </c>
      <c r="K5" s="6">
        <v>22</v>
      </c>
      <c r="L5" s="6">
        <f t="shared" si="0"/>
        <v>71.75</v>
      </c>
      <c r="M5" s="6">
        <f t="shared" si="3"/>
        <v>53.8125</v>
      </c>
      <c r="N5" s="6">
        <f t="shared" si="1"/>
        <v>76.364999999999995</v>
      </c>
    </row>
    <row r="6" spans="1:15" ht="156.75" x14ac:dyDescent="0.2">
      <c r="A6" s="2">
        <v>4</v>
      </c>
      <c r="B6" s="2">
        <v>2021211252</v>
      </c>
      <c r="C6" s="3" t="s">
        <v>24</v>
      </c>
      <c r="D6" s="3" t="s">
        <v>22</v>
      </c>
      <c r="E6" s="2">
        <v>15308026588</v>
      </c>
      <c r="F6" s="2">
        <v>86.27</v>
      </c>
      <c r="G6" s="2">
        <f t="shared" si="2"/>
        <v>21.567499999999999</v>
      </c>
      <c r="H6" s="3" t="s">
        <v>25</v>
      </c>
      <c r="I6" s="2">
        <v>52.5</v>
      </c>
      <c r="J6" s="5" t="s">
        <v>84</v>
      </c>
      <c r="K6" s="2">
        <v>39.5</v>
      </c>
      <c r="L6" s="2">
        <f t="shared" si="0"/>
        <v>92</v>
      </c>
      <c r="M6" s="2">
        <f t="shared" si="3"/>
        <v>69</v>
      </c>
      <c r="N6" s="2">
        <f t="shared" si="1"/>
        <v>90.567499999999995</v>
      </c>
    </row>
    <row r="7" spans="1:15" s="6" customFormat="1" ht="142.5" x14ac:dyDescent="0.2">
      <c r="A7" s="6">
        <v>5</v>
      </c>
      <c r="B7" s="6">
        <v>2021200829</v>
      </c>
      <c r="C7" s="7" t="s">
        <v>26</v>
      </c>
      <c r="D7" s="7" t="s">
        <v>27</v>
      </c>
      <c r="E7" s="6">
        <v>13228192907</v>
      </c>
      <c r="F7" s="6">
        <v>85.2</v>
      </c>
      <c r="G7" s="6">
        <f t="shared" si="2"/>
        <v>21.3</v>
      </c>
      <c r="H7" s="8" t="s">
        <v>87</v>
      </c>
      <c r="I7" s="6">
        <v>28</v>
      </c>
      <c r="J7" s="8" t="s">
        <v>105</v>
      </c>
      <c r="K7" s="6">
        <v>84.4</v>
      </c>
      <c r="L7" s="6">
        <f t="shared" si="0"/>
        <v>112.4</v>
      </c>
      <c r="M7" s="6">
        <f t="shared" si="3"/>
        <v>84.300000000000011</v>
      </c>
      <c r="N7" s="6">
        <f t="shared" si="1"/>
        <v>105.60000000000001</v>
      </c>
    </row>
    <row r="8" spans="1:15" ht="99.75" x14ac:dyDescent="0.2">
      <c r="A8" s="2">
        <v>6</v>
      </c>
      <c r="B8" s="2">
        <v>2021200737</v>
      </c>
      <c r="C8" s="3" t="s">
        <v>28</v>
      </c>
      <c r="D8" s="3" t="s">
        <v>29</v>
      </c>
      <c r="E8" s="2">
        <v>15228947577</v>
      </c>
      <c r="F8" s="2">
        <v>88.77</v>
      </c>
      <c r="G8" s="2">
        <f t="shared" si="2"/>
        <v>22.192499999999999</v>
      </c>
      <c r="H8" s="3" t="s">
        <v>30</v>
      </c>
      <c r="I8" s="2">
        <v>142.5</v>
      </c>
      <c r="J8" s="3" t="s">
        <v>71</v>
      </c>
      <c r="K8" s="2">
        <v>31</v>
      </c>
      <c r="L8" s="2">
        <f t="shared" si="0"/>
        <v>173.5</v>
      </c>
      <c r="M8" s="2">
        <f t="shared" si="3"/>
        <v>130.125</v>
      </c>
      <c r="N8" s="2">
        <f t="shared" si="1"/>
        <v>152.3175</v>
      </c>
    </row>
    <row r="9" spans="1:15" ht="114" x14ac:dyDescent="0.2">
      <c r="A9" s="2">
        <v>7</v>
      </c>
      <c r="B9" s="2">
        <v>2021200748</v>
      </c>
      <c r="C9" s="3" t="s">
        <v>31</v>
      </c>
      <c r="D9" s="3" t="s">
        <v>32</v>
      </c>
      <c r="E9" s="2">
        <v>18382275206</v>
      </c>
      <c r="F9" s="2">
        <v>84.12</v>
      </c>
      <c r="G9" s="2">
        <f t="shared" si="2"/>
        <v>21.03</v>
      </c>
      <c r="H9" s="5" t="s">
        <v>94</v>
      </c>
      <c r="I9" s="2">
        <v>28</v>
      </c>
      <c r="J9" s="5" t="s">
        <v>97</v>
      </c>
      <c r="K9" s="2">
        <v>54</v>
      </c>
      <c r="L9" s="2">
        <f t="shared" si="0"/>
        <v>82</v>
      </c>
      <c r="M9" s="2">
        <f t="shared" si="3"/>
        <v>61.5</v>
      </c>
      <c r="N9" s="2">
        <f t="shared" si="1"/>
        <v>82.53</v>
      </c>
    </row>
    <row r="10" spans="1:15" ht="85.5" x14ac:dyDescent="0.2">
      <c r="A10" s="2">
        <v>8</v>
      </c>
      <c r="B10" s="2">
        <v>2021211399</v>
      </c>
      <c r="C10" s="3" t="s">
        <v>33</v>
      </c>
      <c r="D10" s="3" t="s">
        <v>22</v>
      </c>
      <c r="E10" s="2">
        <v>18982909457</v>
      </c>
      <c r="F10" s="2">
        <v>87.56</v>
      </c>
      <c r="G10" s="2">
        <f t="shared" si="2"/>
        <v>21.89</v>
      </c>
      <c r="H10" s="3" t="s">
        <v>34</v>
      </c>
      <c r="I10" s="2">
        <v>49</v>
      </c>
      <c r="J10" s="3" t="s">
        <v>35</v>
      </c>
      <c r="K10" s="2">
        <v>29</v>
      </c>
      <c r="L10" s="2">
        <f t="shared" si="0"/>
        <v>78</v>
      </c>
      <c r="M10" s="2">
        <f t="shared" si="3"/>
        <v>58.5</v>
      </c>
      <c r="N10" s="2">
        <f t="shared" si="1"/>
        <v>80.39</v>
      </c>
    </row>
    <row r="11" spans="1:15" s="6" customFormat="1" ht="114" x14ac:dyDescent="0.2">
      <c r="A11" s="6">
        <v>9</v>
      </c>
      <c r="B11" s="6">
        <v>2022211319</v>
      </c>
      <c r="C11" s="7" t="s">
        <v>36</v>
      </c>
      <c r="D11" s="7" t="s">
        <v>22</v>
      </c>
      <c r="E11" s="6">
        <v>15282881109</v>
      </c>
      <c r="F11" s="6">
        <v>85.76</v>
      </c>
      <c r="G11" s="6">
        <f t="shared" si="2"/>
        <v>21.44</v>
      </c>
      <c r="H11" s="7" t="s">
        <v>37</v>
      </c>
      <c r="I11" s="6">
        <v>48</v>
      </c>
      <c r="J11" s="8" t="s">
        <v>88</v>
      </c>
      <c r="K11" s="6">
        <v>9</v>
      </c>
      <c r="L11" s="6">
        <f t="shared" si="0"/>
        <v>57</v>
      </c>
      <c r="M11" s="6">
        <f t="shared" si="3"/>
        <v>42.75</v>
      </c>
      <c r="N11" s="6">
        <f t="shared" si="1"/>
        <v>64.19</v>
      </c>
    </row>
    <row r="12" spans="1:15" ht="213.75" x14ac:dyDescent="0.2">
      <c r="A12" s="2">
        <v>10</v>
      </c>
      <c r="B12" s="2">
        <v>2021211210</v>
      </c>
      <c r="C12" s="3" t="s">
        <v>38</v>
      </c>
      <c r="D12" s="3" t="s">
        <v>39</v>
      </c>
      <c r="E12" s="2">
        <v>13518483541</v>
      </c>
      <c r="F12" s="2">
        <v>81.52</v>
      </c>
      <c r="G12" s="2">
        <f t="shared" si="2"/>
        <v>20.38</v>
      </c>
      <c r="H12" s="5" t="s">
        <v>86</v>
      </c>
      <c r="I12" s="2">
        <v>114.5</v>
      </c>
      <c r="J12" s="5" t="s">
        <v>106</v>
      </c>
      <c r="K12" s="2">
        <v>37</v>
      </c>
      <c r="L12" s="2">
        <f t="shared" si="0"/>
        <v>151.5</v>
      </c>
      <c r="M12" s="2">
        <f t="shared" si="3"/>
        <v>113.625</v>
      </c>
      <c r="N12" s="2">
        <f t="shared" si="1"/>
        <v>134.005</v>
      </c>
    </row>
    <row r="13" spans="1:15" s="6" customFormat="1" ht="85.5" x14ac:dyDescent="0.2">
      <c r="A13" s="6">
        <v>11</v>
      </c>
      <c r="B13" s="6">
        <v>2021200835</v>
      </c>
      <c r="C13" s="7" t="s">
        <v>40</v>
      </c>
      <c r="D13" s="7" t="s">
        <v>41</v>
      </c>
      <c r="E13" s="6">
        <v>18190812526</v>
      </c>
      <c r="F13" s="6">
        <v>87.95</v>
      </c>
      <c r="G13" s="6">
        <f t="shared" si="2"/>
        <v>21.987500000000001</v>
      </c>
      <c r="H13" s="7" t="s">
        <v>42</v>
      </c>
      <c r="I13" s="6">
        <v>89</v>
      </c>
      <c r="J13" s="8" t="s">
        <v>93</v>
      </c>
      <c r="K13" s="6">
        <v>20</v>
      </c>
      <c r="L13" s="6">
        <f t="shared" si="0"/>
        <v>109</v>
      </c>
      <c r="M13" s="6">
        <f t="shared" si="3"/>
        <v>81.75</v>
      </c>
      <c r="N13" s="6">
        <f t="shared" si="1"/>
        <v>103.7375</v>
      </c>
    </row>
    <row r="14" spans="1:15" s="6" customFormat="1" ht="242.25" x14ac:dyDescent="0.2">
      <c r="A14" s="6">
        <v>12</v>
      </c>
      <c r="B14" s="6">
        <v>2022211390</v>
      </c>
      <c r="C14" s="8" t="s">
        <v>43</v>
      </c>
      <c r="D14" s="7" t="s">
        <v>22</v>
      </c>
      <c r="E14" s="6">
        <v>18170660584</v>
      </c>
      <c r="F14" s="6">
        <v>85.21</v>
      </c>
      <c r="G14" s="6">
        <f t="shared" si="2"/>
        <v>21.302499999999998</v>
      </c>
      <c r="H14" s="9" t="s">
        <v>78</v>
      </c>
      <c r="I14" s="6">
        <v>0</v>
      </c>
      <c r="J14" s="8" t="s">
        <v>104</v>
      </c>
      <c r="K14" s="6">
        <v>84</v>
      </c>
      <c r="L14" s="6">
        <f t="shared" si="0"/>
        <v>84</v>
      </c>
      <c r="M14" s="6">
        <f t="shared" si="3"/>
        <v>63</v>
      </c>
      <c r="N14" s="6">
        <f t="shared" si="1"/>
        <v>84.302499999999995</v>
      </c>
    </row>
    <row r="15" spans="1:15" ht="128.25" x14ac:dyDescent="0.2">
      <c r="A15" s="2">
        <v>13</v>
      </c>
      <c r="B15" s="2">
        <v>2021211213</v>
      </c>
      <c r="C15" s="3" t="s">
        <v>44</v>
      </c>
      <c r="D15" s="3" t="s">
        <v>45</v>
      </c>
      <c r="E15" s="2">
        <v>15208171216</v>
      </c>
      <c r="F15" s="2">
        <v>86.01</v>
      </c>
      <c r="G15" s="2">
        <f t="shared" si="2"/>
        <v>21.502500000000001</v>
      </c>
      <c r="H15" s="3" t="s">
        <v>74</v>
      </c>
      <c r="I15" s="2">
        <v>105</v>
      </c>
      <c r="J15" s="3" t="s">
        <v>46</v>
      </c>
      <c r="K15" s="2">
        <v>39</v>
      </c>
      <c r="L15" s="2">
        <f t="shared" si="0"/>
        <v>144</v>
      </c>
      <c r="M15" s="2">
        <f t="shared" si="3"/>
        <v>108</v>
      </c>
      <c r="N15" s="2">
        <f t="shared" si="1"/>
        <v>129.5025</v>
      </c>
    </row>
    <row r="16" spans="1:15" s="6" customFormat="1" ht="285" x14ac:dyDescent="0.2">
      <c r="A16" s="6">
        <v>14</v>
      </c>
      <c r="B16" s="6">
        <v>2021200774</v>
      </c>
      <c r="C16" s="8" t="s">
        <v>47</v>
      </c>
      <c r="D16" s="7" t="s">
        <v>16</v>
      </c>
      <c r="E16" s="6">
        <v>17882353925</v>
      </c>
      <c r="F16" s="6">
        <v>88.55</v>
      </c>
      <c r="G16" s="6">
        <f t="shared" si="2"/>
        <v>22.137499999999999</v>
      </c>
      <c r="H16" s="8" t="s">
        <v>96</v>
      </c>
      <c r="I16" s="6">
        <v>107.5</v>
      </c>
      <c r="J16" s="7" t="s">
        <v>81</v>
      </c>
      <c r="K16" s="6">
        <v>74</v>
      </c>
      <c r="L16" s="6">
        <f t="shared" si="0"/>
        <v>181.5</v>
      </c>
      <c r="M16" s="6">
        <f t="shared" si="3"/>
        <v>136.125</v>
      </c>
      <c r="N16" s="6">
        <f t="shared" si="1"/>
        <v>158.26249999999999</v>
      </c>
    </row>
    <row r="17" spans="1:14" ht="228" x14ac:dyDescent="0.2">
      <c r="A17" s="2">
        <v>15</v>
      </c>
      <c r="B17" s="2">
        <v>2021211287</v>
      </c>
      <c r="C17" s="3" t="s">
        <v>48</v>
      </c>
      <c r="D17" s="3" t="s">
        <v>22</v>
      </c>
      <c r="E17" s="2">
        <v>18663382516</v>
      </c>
      <c r="F17" s="2">
        <v>88.88</v>
      </c>
      <c r="G17" s="2">
        <f t="shared" si="2"/>
        <v>22.22</v>
      </c>
      <c r="H17" s="3" t="s">
        <v>76</v>
      </c>
      <c r="I17" s="2">
        <v>49</v>
      </c>
      <c r="J17" s="3" t="s">
        <v>75</v>
      </c>
      <c r="K17" s="2">
        <v>69</v>
      </c>
      <c r="L17" s="2">
        <f t="shared" si="0"/>
        <v>118</v>
      </c>
      <c r="M17" s="2">
        <f t="shared" si="3"/>
        <v>88.5</v>
      </c>
      <c r="N17" s="2">
        <f t="shared" si="1"/>
        <v>110.72</v>
      </c>
    </row>
    <row r="18" spans="1:14" ht="370.5" x14ac:dyDescent="0.2">
      <c r="A18" s="2">
        <v>16</v>
      </c>
      <c r="B18" s="2">
        <v>2021200801</v>
      </c>
      <c r="C18" s="5" t="s">
        <v>49</v>
      </c>
      <c r="D18" s="3" t="s">
        <v>16</v>
      </c>
      <c r="E18" s="2">
        <v>17795951922</v>
      </c>
      <c r="F18" s="2">
        <v>87.3</v>
      </c>
      <c r="G18" s="2">
        <f t="shared" si="2"/>
        <v>21.824999999999999</v>
      </c>
      <c r="H18" s="3" t="s">
        <v>72</v>
      </c>
      <c r="I18" s="2">
        <v>56.5</v>
      </c>
      <c r="J18" s="3" t="s">
        <v>73</v>
      </c>
      <c r="K18" s="2">
        <v>103</v>
      </c>
      <c r="L18" s="2">
        <f>I18+K18</f>
        <v>159.5</v>
      </c>
      <c r="M18" s="2">
        <f t="shared" si="3"/>
        <v>119.625</v>
      </c>
      <c r="N18" s="2">
        <f t="shared" si="1"/>
        <v>141.44999999999999</v>
      </c>
    </row>
    <row r="19" spans="1:14" ht="114" x14ac:dyDescent="0.2">
      <c r="A19" s="2">
        <v>17</v>
      </c>
      <c r="B19" s="2">
        <v>2021200820</v>
      </c>
      <c r="C19" s="3" t="s">
        <v>50</v>
      </c>
      <c r="D19" s="3" t="s">
        <v>27</v>
      </c>
      <c r="E19" s="2">
        <v>13258358963</v>
      </c>
      <c r="F19" s="2">
        <v>89.82</v>
      </c>
      <c r="G19" s="2">
        <f t="shared" si="2"/>
        <v>22.454999999999998</v>
      </c>
      <c r="H19" s="5" t="s">
        <v>51</v>
      </c>
      <c r="I19" s="2">
        <v>66.5</v>
      </c>
      <c r="J19" s="3" t="s">
        <v>77</v>
      </c>
      <c r="K19" s="2">
        <v>22</v>
      </c>
      <c r="L19" s="2">
        <f t="shared" ref="L19:L29" si="4">K19+I19</f>
        <v>88.5</v>
      </c>
      <c r="M19" s="2">
        <f t="shared" si="3"/>
        <v>66.375</v>
      </c>
      <c r="N19" s="2">
        <f t="shared" si="1"/>
        <v>88.83</v>
      </c>
    </row>
    <row r="20" spans="1:14" s="6" customFormat="1" ht="128.25" x14ac:dyDescent="0.2">
      <c r="A20" s="6">
        <v>18</v>
      </c>
      <c r="B20" s="6">
        <v>2021200823</v>
      </c>
      <c r="C20" s="7" t="s">
        <v>52</v>
      </c>
      <c r="D20" s="7" t="s">
        <v>27</v>
      </c>
      <c r="E20" s="6">
        <v>13678123802</v>
      </c>
      <c r="F20" s="6">
        <v>82.09</v>
      </c>
      <c r="G20" s="6">
        <f t="shared" si="2"/>
        <v>20.522500000000001</v>
      </c>
      <c r="H20" s="7" t="s">
        <v>82</v>
      </c>
      <c r="I20" s="6">
        <v>49</v>
      </c>
      <c r="J20" s="8" t="s">
        <v>95</v>
      </c>
      <c r="K20" s="6">
        <v>75</v>
      </c>
      <c r="L20" s="6">
        <f t="shared" si="4"/>
        <v>124</v>
      </c>
      <c r="M20" s="6">
        <f t="shared" si="3"/>
        <v>93</v>
      </c>
      <c r="N20" s="6">
        <f t="shared" si="1"/>
        <v>113.52250000000001</v>
      </c>
    </row>
    <row r="21" spans="1:14" s="6" customFormat="1" ht="242.25" x14ac:dyDescent="0.2">
      <c r="A21" s="6">
        <v>19</v>
      </c>
      <c r="B21" s="6">
        <v>2021200818</v>
      </c>
      <c r="C21" s="7" t="s">
        <v>53</v>
      </c>
      <c r="D21" s="7" t="s">
        <v>54</v>
      </c>
      <c r="E21" s="6">
        <v>13258321858</v>
      </c>
      <c r="F21" s="6">
        <v>88.5</v>
      </c>
      <c r="G21" s="6">
        <f t="shared" si="2"/>
        <v>22.125</v>
      </c>
      <c r="H21" s="7" t="s">
        <v>55</v>
      </c>
      <c r="I21" s="6">
        <v>203</v>
      </c>
      <c r="J21" s="8" t="s">
        <v>101</v>
      </c>
      <c r="K21" s="6">
        <v>34</v>
      </c>
      <c r="L21" s="6">
        <f t="shared" si="4"/>
        <v>237</v>
      </c>
      <c r="M21" s="6">
        <f t="shared" si="3"/>
        <v>177.75</v>
      </c>
      <c r="N21" s="6">
        <f t="shared" si="1"/>
        <v>199.875</v>
      </c>
    </row>
    <row r="22" spans="1:14" s="6" customFormat="1" ht="185.25" x14ac:dyDescent="0.2">
      <c r="A22" s="6">
        <v>20</v>
      </c>
      <c r="B22" s="6">
        <v>2021200796</v>
      </c>
      <c r="C22" s="7" t="s">
        <v>56</v>
      </c>
      <c r="D22" s="7" t="s">
        <v>16</v>
      </c>
      <c r="E22" s="6">
        <v>18080374029</v>
      </c>
      <c r="F22" s="6">
        <v>90.76</v>
      </c>
      <c r="G22" s="6">
        <f t="shared" si="2"/>
        <v>22.69</v>
      </c>
      <c r="H22" s="8" t="s">
        <v>102</v>
      </c>
      <c r="I22" s="6">
        <v>102.5</v>
      </c>
      <c r="J22" s="7" t="s">
        <v>70</v>
      </c>
      <c r="K22" s="6">
        <v>30</v>
      </c>
      <c r="L22" s="6">
        <f t="shared" si="4"/>
        <v>132.5</v>
      </c>
      <c r="M22" s="6">
        <f t="shared" si="3"/>
        <v>99.375</v>
      </c>
      <c r="N22" s="6">
        <f t="shared" si="1"/>
        <v>122.065</v>
      </c>
    </row>
    <row r="23" spans="1:14" ht="285" x14ac:dyDescent="0.2">
      <c r="A23" s="2">
        <v>21</v>
      </c>
      <c r="B23" s="2">
        <v>2022211381</v>
      </c>
      <c r="C23" s="3" t="s">
        <v>57</v>
      </c>
      <c r="D23" s="3" t="s">
        <v>22</v>
      </c>
      <c r="E23" s="2">
        <v>15261565375</v>
      </c>
      <c r="F23" s="2">
        <v>84.63</v>
      </c>
      <c r="G23" s="2">
        <f t="shared" si="2"/>
        <v>21.157499999999999</v>
      </c>
      <c r="H23" s="4" t="s">
        <v>69</v>
      </c>
      <c r="I23" s="2">
        <v>0</v>
      </c>
      <c r="J23" s="5" t="s">
        <v>68</v>
      </c>
      <c r="K23" s="2">
        <v>94</v>
      </c>
      <c r="L23" s="2">
        <f>I23+K23</f>
        <v>94</v>
      </c>
      <c r="M23" s="2">
        <f t="shared" si="3"/>
        <v>70.5</v>
      </c>
      <c r="N23" s="2">
        <f t="shared" si="1"/>
        <v>91.657499999999999</v>
      </c>
    </row>
    <row r="24" spans="1:14" s="6" customFormat="1" ht="199.5" x14ac:dyDescent="0.2">
      <c r="A24" s="6">
        <v>22</v>
      </c>
      <c r="B24" s="6">
        <v>2021200833</v>
      </c>
      <c r="C24" s="7" t="s">
        <v>58</v>
      </c>
      <c r="D24" s="7" t="s">
        <v>41</v>
      </c>
      <c r="E24" s="6">
        <v>13541520256</v>
      </c>
      <c r="F24" s="6">
        <v>87.2</v>
      </c>
      <c r="G24" s="6">
        <f t="shared" si="2"/>
        <v>21.8</v>
      </c>
      <c r="H24" s="8" t="s">
        <v>85</v>
      </c>
      <c r="I24" s="6">
        <v>70.75</v>
      </c>
      <c r="J24" s="8" t="s">
        <v>90</v>
      </c>
      <c r="K24" s="6">
        <v>10</v>
      </c>
      <c r="L24" s="6">
        <f t="shared" si="4"/>
        <v>80.75</v>
      </c>
      <c r="M24" s="6">
        <f t="shared" si="3"/>
        <v>60.5625</v>
      </c>
      <c r="N24" s="6">
        <f t="shared" si="1"/>
        <v>82.362499999999997</v>
      </c>
    </row>
    <row r="25" spans="1:14" ht="114" x14ac:dyDescent="0.2">
      <c r="A25" s="2">
        <v>23</v>
      </c>
      <c r="B25" s="2">
        <v>2021211405</v>
      </c>
      <c r="C25" s="3" t="s">
        <v>59</v>
      </c>
      <c r="D25" s="3" t="s">
        <v>22</v>
      </c>
      <c r="E25" s="2">
        <v>13281053020</v>
      </c>
      <c r="F25" s="2">
        <v>87.51</v>
      </c>
      <c r="G25" s="2">
        <f t="shared" si="2"/>
        <v>21.877500000000001</v>
      </c>
      <c r="H25" s="3" t="s">
        <v>60</v>
      </c>
      <c r="I25" s="2">
        <v>49</v>
      </c>
      <c r="J25" s="3" t="s">
        <v>61</v>
      </c>
      <c r="K25" s="2">
        <v>32</v>
      </c>
      <c r="L25" s="2">
        <f t="shared" si="4"/>
        <v>81</v>
      </c>
      <c r="M25" s="2">
        <f t="shared" si="3"/>
        <v>60.75</v>
      </c>
      <c r="N25" s="2">
        <f t="shared" si="1"/>
        <v>82.627499999999998</v>
      </c>
    </row>
    <row r="26" spans="1:14" ht="57" x14ac:dyDescent="0.2">
      <c r="A26" s="2">
        <v>24</v>
      </c>
      <c r="B26" s="2">
        <v>2021200744</v>
      </c>
      <c r="C26" s="3" t="s">
        <v>62</v>
      </c>
      <c r="D26" s="3" t="s">
        <v>16</v>
      </c>
      <c r="E26" s="2">
        <v>15756797140</v>
      </c>
      <c r="F26" s="2">
        <v>87.58</v>
      </c>
      <c r="G26" s="2">
        <f t="shared" si="2"/>
        <v>21.895</v>
      </c>
      <c r="H26" s="3" t="s">
        <v>63</v>
      </c>
      <c r="I26" s="2">
        <v>49</v>
      </c>
      <c r="J26" s="3" t="s">
        <v>64</v>
      </c>
      <c r="K26" s="2">
        <v>5</v>
      </c>
      <c r="L26" s="2">
        <f t="shared" si="4"/>
        <v>54</v>
      </c>
      <c r="M26" s="2">
        <f t="shared" si="3"/>
        <v>40.5</v>
      </c>
      <c r="N26" s="2">
        <f t="shared" si="1"/>
        <v>62.394999999999996</v>
      </c>
    </row>
    <row r="27" spans="1:14" s="6" customFormat="1" ht="199.5" x14ac:dyDescent="0.2">
      <c r="A27" s="6">
        <v>25</v>
      </c>
      <c r="B27" s="6">
        <v>2021211255</v>
      </c>
      <c r="C27" s="8" t="s">
        <v>83</v>
      </c>
      <c r="D27" s="7" t="s">
        <v>22</v>
      </c>
      <c r="E27" s="6">
        <v>15034743228</v>
      </c>
      <c r="F27" s="6">
        <v>86.69</v>
      </c>
      <c r="G27" s="6">
        <f t="shared" si="2"/>
        <v>21.672499999999999</v>
      </c>
      <c r="H27" s="8" t="s">
        <v>98</v>
      </c>
      <c r="I27" s="6">
        <v>112</v>
      </c>
      <c r="J27" s="8" t="s">
        <v>99</v>
      </c>
      <c r="K27" s="6">
        <v>26.4</v>
      </c>
      <c r="L27" s="6">
        <f t="shared" si="4"/>
        <v>138.4</v>
      </c>
      <c r="M27" s="6">
        <f t="shared" si="3"/>
        <v>103.80000000000001</v>
      </c>
      <c r="N27" s="6">
        <f t="shared" si="1"/>
        <v>125.47250000000001</v>
      </c>
    </row>
    <row r="28" spans="1:14" ht="85.5" x14ac:dyDescent="0.2">
      <c r="A28" s="2">
        <v>26</v>
      </c>
      <c r="B28" s="2">
        <v>2021211409</v>
      </c>
      <c r="C28" s="3" t="s">
        <v>65</v>
      </c>
      <c r="D28" s="3" t="s">
        <v>22</v>
      </c>
      <c r="E28" s="2">
        <v>15882389776</v>
      </c>
      <c r="F28" s="2">
        <v>82.31</v>
      </c>
      <c r="G28" s="2">
        <f t="shared" si="2"/>
        <v>20.577500000000001</v>
      </c>
      <c r="H28" s="3" t="s">
        <v>79</v>
      </c>
      <c r="I28" s="2">
        <v>59</v>
      </c>
      <c r="J28" s="4" t="s">
        <v>80</v>
      </c>
      <c r="K28" s="2">
        <v>0</v>
      </c>
      <c r="L28" s="2">
        <f t="shared" si="4"/>
        <v>59</v>
      </c>
      <c r="M28" s="2">
        <f t="shared" si="3"/>
        <v>44.25</v>
      </c>
      <c r="N28" s="2">
        <f t="shared" si="1"/>
        <v>64.827500000000001</v>
      </c>
    </row>
    <row r="29" spans="1:14" s="6" customFormat="1" ht="285" x14ac:dyDescent="0.2">
      <c r="A29" s="6">
        <v>27</v>
      </c>
      <c r="B29" s="6">
        <v>2021200786</v>
      </c>
      <c r="C29" s="8" t="s">
        <v>66</v>
      </c>
      <c r="D29" s="7" t="s">
        <v>16</v>
      </c>
      <c r="E29" s="6">
        <v>15528381778</v>
      </c>
      <c r="F29" s="6">
        <v>89.75</v>
      </c>
      <c r="G29" s="6">
        <f t="shared" si="2"/>
        <v>22.4375</v>
      </c>
      <c r="H29" s="8" t="s">
        <v>89</v>
      </c>
      <c r="I29" s="6">
        <v>119</v>
      </c>
      <c r="J29" s="8" t="s">
        <v>100</v>
      </c>
      <c r="K29" s="6">
        <v>41</v>
      </c>
      <c r="L29" s="6">
        <f t="shared" si="4"/>
        <v>160</v>
      </c>
      <c r="M29" s="6">
        <f t="shared" si="3"/>
        <v>120</v>
      </c>
      <c r="N29" s="6">
        <f t="shared" si="1"/>
        <v>142.4375</v>
      </c>
    </row>
    <row r="30" spans="1:14" s="6" customFormat="1" ht="384.75" x14ac:dyDescent="0.2">
      <c r="A30" s="6">
        <v>28</v>
      </c>
      <c r="B30" s="6">
        <v>2021211381</v>
      </c>
      <c r="C30" s="7" t="s">
        <v>67</v>
      </c>
      <c r="D30" s="7" t="s">
        <v>22</v>
      </c>
      <c r="E30" s="6">
        <v>13076083068</v>
      </c>
      <c r="F30" s="6">
        <v>88.74</v>
      </c>
      <c r="G30" s="6">
        <f t="shared" si="2"/>
        <v>22.184999999999999</v>
      </c>
      <c r="H30" s="8" t="s">
        <v>92</v>
      </c>
      <c r="I30" s="6">
        <v>28</v>
      </c>
      <c r="J30" s="8" t="s">
        <v>91</v>
      </c>
      <c r="K30" s="6">
        <v>103</v>
      </c>
      <c r="L30" s="6">
        <f>K30+I30</f>
        <v>131</v>
      </c>
      <c r="M30" s="6">
        <f t="shared" si="3"/>
        <v>98.25</v>
      </c>
      <c r="N30" s="6">
        <f t="shared" si="1"/>
        <v>120.435</v>
      </c>
    </row>
    <row r="31" spans="1:14" x14ac:dyDescent="0.2">
      <c r="A31" s="2">
        <v>31</v>
      </c>
      <c r="J31" s="3"/>
    </row>
    <row r="32" spans="1:14" x14ac:dyDescent="0.2">
      <c r="A32" s="2">
        <v>32</v>
      </c>
      <c r="J32" s="3"/>
    </row>
    <row r="33" spans="1:10" x14ac:dyDescent="0.2">
      <c r="A33" s="2">
        <v>33</v>
      </c>
      <c r="J33" s="3"/>
    </row>
    <row r="34" spans="1:10" x14ac:dyDescent="0.2">
      <c r="A34" s="2">
        <v>34</v>
      </c>
      <c r="J34" s="3"/>
    </row>
    <row r="35" spans="1:10" x14ac:dyDescent="0.2">
      <c r="A35" s="2">
        <v>35</v>
      </c>
      <c r="J35" s="3"/>
    </row>
    <row r="36" spans="1:10" x14ac:dyDescent="0.2">
      <c r="A36" s="2">
        <v>36</v>
      </c>
      <c r="J36" s="3"/>
    </row>
    <row r="37" spans="1:10" x14ac:dyDescent="0.2">
      <c r="A37" s="2">
        <v>37</v>
      </c>
      <c r="J37" s="3"/>
    </row>
    <row r="38" spans="1:10" x14ac:dyDescent="0.2">
      <c r="A38" s="2">
        <v>38</v>
      </c>
      <c r="J38" s="3"/>
    </row>
    <row r="39" spans="1:10" x14ac:dyDescent="0.2">
      <c r="A39" s="2">
        <v>39</v>
      </c>
      <c r="J39" s="3"/>
    </row>
    <row r="40" spans="1:10" x14ac:dyDescent="0.2">
      <c r="A40" s="2">
        <v>40</v>
      </c>
      <c r="J40" s="3"/>
    </row>
    <row r="41" spans="1:10" x14ac:dyDescent="0.2">
      <c r="A41" s="2">
        <v>41</v>
      </c>
      <c r="J41" s="3"/>
    </row>
    <row r="42" spans="1:10" x14ac:dyDescent="0.2">
      <c r="A42" s="2">
        <v>42</v>
      </c>
    </row>
    <row r="43" spans="1:10" x14ac:dyDescent="0.2">
      <c r="A43" s="2">
        <v>43</v>
      </c>
    </row>
    <row r="44" spans="1:10" x14ac:dyDescent="0.2">
      <c r="A44" s="2">
        <v>44</v>
      </c>
    </row>
    <row r="45" spans="1:10" x14ac:dyDescent="0.2">
      <c r="A45" s="2">
        <v>45</v>
      </c>
    </row>
  </sheetData>
  <mergeCells count="12">
    <mergeCell ref="L1:L2"/>
    <mergeCell ref="M1:M2"/>
    <mergeCell ref="N1:N2"/>
    <mergeCell ref="O1:O2"/>
    <mergeCell ref="H1:K1"/>
    <mergeCell ref="F1:F2"/>
    <mergeCell ref="G1:G2"/>
    <mergeCell ref="A1:A2"/>
    <mergeCell ref="B1:B2"/>
    <mergeCell ref="C1:C2"/>
    <mergeCell ref="D1:D2"/>
    <mergeCell ref="E1:E2"/>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GRR</dc:creator>
  <cp:lastModifiedBy>安稳交运信息员</cp:lastModifiedBy>
  <dcterms:created xsi:type="dcterms:W3CDTF">2015-06-05T18:19:00Z</dcterms:created>
  <dcterms:modified xsi:type="dcterms:W3CDTF">2023-10-08T07:41:34Z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0E22D3AC29F549559927B87E83C4881C</vt:lpwstr>
  </property>
  <property fmtid="{D5CDD505-2E9C-101B-9397-08002B2CF9AE}" pid="3" name="KSOProductBuildVer">
    <vt:lpwstr>2052-11.1.0.12598</vt:lpwstr>
  </property>
</Properties>
</file>