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吴桐接手文件\2023下半年（研三上）\2023评奖评优\公示\"/>
    </mc:Choice>
  </mc:AlternateContent>
  <bookViews>
    <workbookView xWindow="0" yWindow="0" windowWidth="27945" windowHeight="12375"/>
  </bookViews>
  <sheets>
    <sheet name="21级" sheetId="1" r:id="rId1"/>
  </sheets>
  <definedNames>
    <definedName name="_xlnm._FilterDatabase" localSheetId="0" hidden="1">'21级'!$A$1:$AA$300</definedName>
  </definedNames>
  <calcPr calcId="162913"/>
</workbook>
</file>

<file path=xl/calcChain.xml><?xml version="1.0" encoding="utf-8"?>
<calcChain xmlns="http://schemas.openxmlformats.org/spreadsheetml/2006/main">
  <c r="Z300" i="1" l="1"/>
  <c r="T300" i="1"/>
  <c r="U300" i="1" s="1"/>
  <c r="Z299" i="1"/>
  <c r="U299" i="1"/>
  <c r="T299" i="1"/>
  <c r="Z298" i="1"/>
  <c r="T298" i="1"/>
  <c r="U298" i="1" s="1"/>
  <c r="Z297" i="1"/>
  <c r="T297" i="1"/>
  <c r="U297" i="1" s="1"/>
  <c r="Z296" i="1"/>
  <c r="T296" i="1"/>
  <c r="U296" i="1" s="1"/>
  <c r="Z295" i="1"/>
  <c r="T295" i="1"/>
  <c r="U295" i="1" s="1"/>
  <c r="Z294" i="1"/>
  <c r="T294" i="1"/>
  <c r="U294" i="1" s="1"/>
  <c r="Z293" i="1"/>
  <c r="T293" i="1"/>
  <c r="U293" i="1" s="1"/>
  <c r="Z292" i="1"/>
  <c r="T292" i="1"/>
  <c r="U292" i="1" s="1"/>
  <c r="Z291" i="1"/>
  <c r="T291" i="1"/>
  <c r="U291" i="1" s="1"/>
  <c r="Z290" i="1"/>
  <c r="T290" i="1"/>
  <c r="U290" i="1" s="1"/>
  <c r="Z289" i="1"/>
  <c r="T289" i="1"/>
  <c r="U289" i="1" s="1"/>
  <c r="Z288" i="1"/>
  <c r="T288" i="1"/>
  <c r="U288" i="1" s="1"/>
  <c r="Z287" i="1"/>
  <c r="T287" i="1"/>
  <c r="U287" i="1" s="1"/>
  <c r="Z286" i="1"/>
  <c r="T286" i="1"/>
  <c r="U286" i="1" s="1"/>
  <c r="Z285" i="1"/>
  <c r="T285" i="1"/>
  <c r="U285" i="1" s="1"/>
  <c r="Z284" i="1"/>
  <c r="T284" i="1"/>
  <c r="U284" i="1" s="1"/>
  <c r="Z283" i="1"/>
  <c r="T283" i="1"/>
  <c r="U283" i="1" s="1"/>
  <c r="Z282" i="1"/>
  <c r="T282" i="1"/>
  <c r="U282" i="1" s="1"/>
  <c r="Z281" i="1"/>
  <c r="T281" i="1"/>
  <c r="U281" i="1" s="1"/>
  <c r="Z280" i="1"/>
  <c r="T280" i="1"/>
  <c r="U280" i="1" s="1"/>
  <c r="Z279" i="1"/>
  <c r="T279" i="1"/>
  <c r="U279" i="1" s="1"/>
  <c r="Z278" i="1"/>
  <c r="T278" i="1"/>
  <c r="U278" i="1" s="1"/>
  <c r="Z277" i="1"/>
  <c r="T277" i="1"/>
  <c r="U277" i="1" s="1"/>
  <c r="Z276" i="1"/>
  <c r="T276" i="1"/>
  <c r="U276" i="1" s="1"/>
  <c r="Z275" i="1"/>
  <c r="T275" i="1"/>
  <c r="U275" i="1" s="1"/>
  <c r="Z274" i="1"/>
  <c r="T274" i="1"/>
  <c r="U274" i="1" s="1"/>
  <c r="Z273" i="1"/>
  <c r="T273" i="1"/>
  <c r="U273" i="1" s="1"/>
  <c r="Z272" i="1"/>
  <c r="T272" i="1"/>
  <c r="U272" i="1" s="1"/>
  <c r="Z271" i="1"/>
  <c r="T271" i="1"/>
  <c r="U271" i="1" s="1"/>
  <c r="Z270" i="1"/>
  <c r="T270" i="1"/>
  <c r="U270" i="1" s="1"/>
  <c r="Z269" i="1"/>
  <c r="T269" i="1"/>
  <c r="U269" i="1" s="1"/>
  <c r="Z268" i="1"/>
  <c r="T268" i="1"/>
  <c r="U268" i="1" s="1"/>
  <c r="Z267" i="1"/>
  <c r="T267" i="1"/>
  <c r="U267" i="1" s="1"/>
  <c r="Z266" i="1"/>
  <c r="T266" i="1"/>
  <c r="U266" i="1" s="1"/>
  <c r="Z265" i="1"/>
  <c r="T265" i="1"/>
  <c r="U265" i="1" s="1"/>
  <c r="Z264" i="1"/>
  <c r="T264" i="1"/>
  <c r="U264" i="1" s="1"/>
  <c r="Z263" i="1"/>
  <c r="T263" i="1"/>
  <c r="U263" i="1" s="1"/>
  <c r="Z262" i="1"/>
  <c r="T262" i="1"/>
  <c r="U262" i="1" s="1"/>
  <c r="Z261" i="1"/>
  <c r="T261" i="1"/>
  <c r="U261" i="1" s="1"/>
  <c r="Z260" i="1"/>
  <c r="T260" i="1"/>
  <c r="U260" i="1" s="1"/>
  <c r="Z259" i="1"/>
  <c r="T259" i="1"/>
  <c r="U259" i="1" s="1"/>
  <c r="Z258" i="1"/>
  <c r="T258" i="1"/>
  <c r="U258" i="1" s="1"/>
  <c r="Z257" i="1"/>
  <c r="U257" i="1"/>
  <c r="T257" i="1"/>
  <c r="Z256" i="1"/>
  <c r="T256" i="1"/>
  <c r="U256" i="1" s="1"/>
  <c r="Z255" i="1"/>
  <c r="T255" i="1"/>
  <c r="U255" i="1" s="1"/>
  <c r="Z254" i="1"/>
  <c r="T254" i="1"/>
  <c r="U254" i="1" s="1"/>
  <c r="Z253" i="1"/>
  <c r="T253" i="1"/>
  <c r="U253" i="1" s="1"/>
  <c r="Z252" i="1"/>
  <c r="T252" i="1"/>
  <c r="U252" i="1" s="1"/>
  <c r="Z251" i="1"/>
  <c r="T251" i="1"/>
  <c r="U251" i="1" s="1"/>
  <c r="Z250" i="1"/>
  <c r="U250" i="1"/>
  <c r="Z249" i="1"/>
  <c r="U249" i="1"/>
  <c r="Z248" i="1"/>
  <c r="U248" i="1"/>
  <c r="AA248" i="1" s="1"/>
  <c r="Z247" i="1"/>
  <c r="U247" i="1"/>
  <c r="Z246" i="1"/>
  <c r="U246" i="1"/>
  <c r="Z245" i="1"/>
  <c r="AA245" i="1" s="1"/>
  <c r="U245" i="1"/>
  <c r="Z244" i="1"/>
  <c r="U244" i="1"/>
  <c r="Z243" i="1"/>
  <c r="U243" i="1"/>
  <c r="Z242" i="1"/>
  <c r="U242" i="1"/>
  <c r="Z241" i="1"/>
  <c r="U241" i="1"/>
  <c r="Z240" i="1"/>
  <c r="U240" i="1"/>
  <c r="Z239" i="1"/>
  <c r="U239" i="1"/>
  <c r="Z238" i="1"/>
  <c r="U238" i="1"/>
  <c r="Z237" i="1"/>
  <c r="U237" i="1"/>
  <c r="Z236" i="1"/>
  <c r="U236" i="1"/>
  <c r="Z235" i="1"/>
  <c r="U235" i="1"/>
  <c r="Z234" i="1"/>
  <c r="U234" i="1"/>
  <c r="Z233" i="1"/>
  <c r="U233" i="1"/>
  <c r="Z232" i="1"/>
  <c r="U232" i="1"/>
  <c r="Z231" i="1"/>
  <c r="U231" i="1"/>
  <c r="U230" i="1"/>
  <c r="AA230" i="1" s="1"/>
  <c r="Z229" i="1"/>
  <c r="U229" i="1"/>
  <c r="AA229" i="1" s="1"/>
  <c r="Z228" i="1"/>
  <c r="U228" i="1"/>
  <c r="Z227" i="1"/>
  <c r="U227" i="1"/>
  <c r="Z226" i="1"/>
  <c r="U226" i="1"/>
  <c r="Z225" i="1"/>
  <c r="U225" i="1"/>
  <c r="AA225" i="1" s="1"/>
  <c r="Z224" i="1"/>
  <c r="U224" i="1"/>
  <c r="Z223" i="1"/>
  <c r="U223" i="1"/>
  <c r="Z222" i="1"/>
  <c r="U222" i="1"/>
  <c r="Z221" i="1"/>
  <c r="T221" i="1"/>
  <c r="U221" i="1" s="1"/>
  <c r="AA221" i="1" s="1"/>
  <c r="Z220" i="1"/>
  <c r="T220" i="1"/>
  <c r="U220" i="1" s="1"/>
  <c r="Z219" i="1"/>
  <c r="T219" i="1"/>
  <c r="U219" i="1" s="1"/>
  <c r="AA219" i="1" s="1"/>
  <c r="Z218" i="1"/>
  <c r="T218" i="1"/>
  <c r="U218" i="1" s="1"/>
  <c r="AA218" i="1" s="1"/>
  <c r="Z217" i="1"/>
  <c r="T217" i="1"/>
  <c r="U217" i="1" s="1"/>
  <c r="AA217" i="1" s="1"/>
  <c r="Z216" i="1"/>
  <c r="T216" i="1"/>
  <c r="U216" i="1" s="1"/>
  <c r="Z215" i="1"/>
  <c r="T215" i="1"/>
  <c r="U215" i="1" s="1"/>
  <c r="AA215" i="1" s="1"/>
  <c r="Z214" i="1"/>
  <c r="T214" i="1"/>
  <c r="U214" i="1" s="1"/>
  <c r="Z213" i="1"/>
  <c r="T213" i="1"/>
  <c r="U213" i="1" s="1"/>
  <c r="AA213" i="1" s="1"/>
  <c r="Z212" i="1"/>
  <c r="T212" i="1"/>
  <c r="U212" i="1" s="1"/>
  <c r="Z211" i="1"/>
  <c r="T211" i="1"/>
  <c r="U211" i="1" s="1"/>
  <c r="Z210" i="1"/>
  <c r="T210" i="1"/>
  <c r="U210" i="1" s="1"/>
  <c r="Z209" i="1"/>
  <c r="T209" i="1"/>
  <c r="U209" i="1" s="1"/>
  <c r="Z208" i="1"/>
  <c r="T208" i="1"/>
  <c r="U208" i="1" s="1"/>
  <c r="Z207" i="1"/>
  <c r="T207" i="1"/>
  <c r="U207" i="1" s="1"/>
  <c r="Z206" i="1"/>
  <c r="T206" i="1"/>
  <c r="U206" i="1" s="1"/>
  <c r="Z205" i="1"/>
  <c r="T205" i="1"/>
  <c r="U205" i="1" s="1"/>
  <c r="Z204" i="1"/>
  <c r="T204" i="1"/>
  <c r="U204" i="1" s="1"/>
  <c r="Z203" i="1"/>
  <c r="T203" i="1"/>
  <c r="U203" i="1" s="1"/>
  <c r="Z202" i="1"/>
  <c r="T202" i="1"/>
  <c r="U202" i="1" s="1"/>
  <c r="Z201" i="1"/>
  <c r="U201" i="1"/>
  <c r="Z200" i="1"/>
  <c r="T200" i="1"/>
  <c r="U200" i="1" s="1"/>
  <c r="Z199" i="1"/>
  <c r="T199" i="1"/>
  <c r="U199" i="1" s="1"/>
  <c r="Z198" i="1"/>
  <c r="T198" i="1"/>
  <c r="U198" i="1" s="1"/>
  <c r="Z197" i="1"/>
  <c r="T197" i="1"/>
  <c r="U197" i="1" s="1"/>
  <c r="Z196" i="1"/>
  <c r="T196" i="1"/>
  <c r="U196" i="1" s="1"/>
  <c r="Z195" i="1"/>
  <c r="U195" i="1"/>
  <c r="T195" i="1"/>
  <c r="Z194" i="1"/>
  <c r="T194" i="1"/>
  <c r="U194" i="1" s="1"/>
  <c r="Z193" i="1"/>
  <c r="T193" i="1"/>
  <c r="U193" i="1" s="1"/>
  <c r="Z192" i="1"/>
  <c r="T192" i="1"/>
  <c r="U192" i="1" s="1"/>
  <c r="Z191" i="1"/>
  <c r="T191" i="1"/>
  <c r="U191" i="1" s="1"/>
  <c r="Z190" i="1"/>
  <c r="T190" i="1"/>
  <c r="U190" i="1" s="1"/>
  <c r="Z189" i="1"/>
  <c r="T189" i="1"/>
  <c r="U189" i="1" s="1"/>
  <c r="Z188" i="1"/>
  <c r="T188" i="1"/>
  <c r="U188" i="1" s="1"/>
  <c r="Z187" i="1"/>
  <c r="T187" i="1"/>
  <c r="U187" i="1" s="1"/>
  <c r="Z186" i="1"/>
  <c r="T186" i="1"/>
  <c r="U186" i="1" s="1"/>
  <c r="Z185" i="1"/>
  <c r="T185" i="1"/>
  <c r="U185" i="1" s="1"/>
  <c r="Z184" i="1"/>
  <c r="T184" i="1"/>
  <c r="U184" i="1" s="1"/>
  <c r="Z183" i="1"/>
  <c r="T183" i="1"/>
  <c r="U183" i="1" s="1"/>
  <c r="Z182" i="1"/>
  <c r="T182" i="1"/>
  <c r="U182" i="1" s="1"/>
  <c r="Z181" i="1"/>
  <c r="T181" i="1"/>
  <c r="U181" i="1" s="1"/>
  <c r="Z180" i="1"/>
  <c r="T180" i="1"/>
  <c r="U180" i="1" s="1"/>
  <c r="Z179" i="1"/>
  <c r="T179" i="1"/>
  <c r="U179" i="1" s="1"/>
  <c r="Z178" i="1"/>
  <c r="T178" i="1"/>
  <c r="U178" i="1" s="1"/>
  <c r="Z177" i="1"/>
  <c r="T177" i="1"/>
  <c r="U177" i="1" s="1"/>
  <c r="Z176" i="1"/>
  <c r="T176" i="1"/>
  <c r="U176" i="1" s="1"/>
  <c r="Z175" i="1"/>
  <c r="T175" i="1"/>
  <c r="U175" i="1" s="1"/>
  <c r="Z174" i="1"/>
  <c r="T174" i="1"/>
  <c r="U174" i="1" s="1"/>
  <c r="Z173" i="1"/>
  <c r="T173" i="1"/>
  <c r="U173" i="1" s="1"/>
  <c r="Z172" i="1"/>
  <c r="T172" i="1"/>
  <c r="U172" i="1" s="1"/>
  <c r="Z171" i="1"/>
  <c r="T171" i="1"/>
  <c r="U171" i="1" s="1"/>
  <c r="Z170" i="1"/>
  <c r="T170" i="1"/>
  <c r="U170" i="1" s="1"/>
  <c r="Z169" i="1"/>
  <c r="T169" i="1"/>
  <c r="U169" i="1" s="1"/>
  <c r="Z168" i="1"/>
  <c r="T168" i="1"/>
  <c r="U168" i="1" s="1"/>
  <c r="Z167" i="1"/>
  <c r="T167" i="1"/>
  <c r="U167" i="1" s="1"/>
  <c r="Z166" i="1"/>
  <c r="T166" i="1"/>
  <c r="U166" i="1" s="1"/>
  <c r="Z165" i="1"/>
  <c r="T165" i="1"/>
  <c r="U165" i="1" s="1"/>
  <c r="Z164" i="1"/>
  <c r="T164" i="1"/>
  <c r="U164" i="1" s="1"/>
  <c r="Z163" i="1"/>
  <c r="U163" i="1"/>
  <c r="T163" i="1"/>
  <c r="Z162" i="1"/>
  <c r="T162" i="1"/>
  <c r="U162" i="1" s="1"/>
  <c r="Z161" i="1"/>
  <c r="T161" i="1"/>
  <c r="U161" i="1" s="1"/>
  <c r="Z160" i="1"/>
  <c r="T160" i="1"/>
  <c r="U160" i="1" s="1"/>
  <c r="Z159" i="1"/>
  <c r="T159" i="1"/>
  <c r="U159" i="1" s="1"/>
  <c r="Z158" i="1"/>
  <c r="T158" i="1"/>
  <c r="U158" i="1" s="1"/>
  <c r="Z157" i="1"/>
  <c r="T157" i="1"/>
  <c r="U157" i="1" s="1"/>
  <c r="Z156" i="1"/>
  <c r="T156" i="1"/>
  <c r="U156" i="1" s="1"/>
  <c r="Z155" i="1"/>
  <c r="T155" i="1"/>
  <c r="U155" i="1" s="1"/>
  <c r="Z154" i="1"/>
  <c r="T154" i="1"/>
  <c r="U154" i="1" s="1"/>
  <c r="Z153" i="1"/>
  <c r="T153" i="1"/>
  <c r="U153" i="1" s="1"/>
  <c r="Z152" i="1"/>
  <c r="T152" i="1"/>
  <c r="U152" i="1" s="1"/>
  <c r="Z151" i="1"/>
  <c r="T151" i="1"/>
  <c r="U151" i="1" s="1"/>
  <c r="Z150" i="1"/>
  <c r="T150" i="1"/>
  <c r="U150" i="1" s="1"/>
  <c r="Z149" i="1"/>
  <c r="T149" i="1"/>
  <c r="U149" i="1" s="1"/>
  <c r="Z148" i="1"/>
  <c r="T148" i="1"/>
  <c r="U148" i="1" s="1"/>
  <c r="Z147" i="1"/>
  <c r="T147" i="1"/>
  <c r="U147" i="1" s="1"/>
  <c r="Z146" i="1"/>
  <c r="T146" i="1"/>
  <c r="U146" i="1" s="1"/>
  <c r="Z145" i="1"/>
  <c r="T145" i="1"/>
  <c r="U145" i="1" s="1"/>
  <c r="Z144" i="1"/>
  <c r="T144" i="1"/>
  <c r="U144" i="1" s="1"/>
  <c r="Z143" i="1"/>
  <c r="T143" i="1"/>
  <c r="U143" i="1" s="1"/>
  <c r="Z142" i="1"/>
  <c r="U142" i="1"/>
  <c r="T142" i="1"/>
  <c r="Z141" i="1"/>
  <c r="T141" i="1"/>
  <c r="U141" i="1" s="1"/>
  <c r="Z140" i="1"/>
  <c r="T140" i="1"/>
  <c r="U140" i="1" s="1"/>
  <c r="Z139" i="1"/>
  <c r="T139" i="1"/>
  <c r="U139" i="1" s="1"/>
  <c r="Z138" i="1"/>
  <c r="T138" i="1"/>
  <c r="U138" i="1" s="1"/>
  <c r="Z137" i="1"/>
  <c r="T137" i="1"/>
  <c r="U137" i="1" s="1"/>
  <c r="Z136" i="1"/>
  <c r="T136" i="1"/>
  <c r="U136" i="1" s="1"/>
  <c r="Z135" i="1"/>
  <c r="T135" i="1"/>
  <c r="U135" i="1" s="1"/>
  <c r="Z134" i="1"/>
  <c r="T134" i="1"/>
  <c r="U134" i="1" s="1"/>
  <c r="Z133" i="1"/>
  <c r="T133" i="1"/>
  <c r="U133" i="1" s="1"/>
  <c r="Z132" i="1"/>
  <c r="T132" i="1"/>
  <c r="U132" i="1" s="1"/>
  <c r="Z131" i="1"/>
  <c r="T131" i="1"/>
  <c r="U131" i="1" s="1"/>
  <c r="Z130" i="1"/>
  <c r="T130" i="1"/>
  <c r="U130" i="1" s="1"/>
  <c r="Z129" i="1"/>
  <c r="T129" i="1"/>
  <c r="U129" i="1" s="1"/>
  <c r="Z128" i="1"/>
  <c r="T128" i="1"/>
  <c r="U128" i="1" s="1"/>
  <c r="Z127" i="1"/>
  <c r="T127" i="1"/>
  <c r="U127" i="1" s="1"/>
  <c r="Z126" i="1"/>
  <c r="T126" i="1"/>
  <c r="U126" i="1" s="1"/>
  <c r="Z125" i="1"/>
  <c r="T125" i="1"/>
  <c r="U125" i="1" s="1"/>
  <c r="Z124" i="1"/>
  <c r="T124" i="1"/>
  <c r="U124" i="1" s="1"/>
  <c r="Z123" i="1"/>
  <c r="T123" i="1"/>
  <c r="U123" i="1" s="1"/>
  <c r="Z122" i="1"/>
  <c r="T122" i="1"/>
  <c r="U122" i="1" s="1"/>
  <c r="Z121" i="1"/>
  <c r="T121" i="1"/>
  <c r="U121" i="1" s="1"/>
  <c r="Z120" i="1"/>
  <c r="T120" i="1"/>
  <c r="U120" i="1" s="1"/>
  <c r="Z119" i="1"/>
  <c r="T119" i="1"/>
  <c r="U119" i="1" s="1"/>
  <c r="Z118" i="1"/>
  <c r="T118" i="1"/>
  <c r="U118" i="1" s="1"/>
  <c r="Z117" i="1"/>
  <c r="T117" i="1"/>
  <c r="U117" i="1" s="1"/>
  <c r="Z116" i="1"/>
  <c r="T116" i="1"/>
  <c r="U116" i="1" s="1"/>
  <c r="Z115" i="1"/>
  <c r="T115" i="1"/>
  <c r="U115" i="1" s="1"/>
  <c r="Z114" i="1"/>
  <c r="T114" i="1"/>
  <c r="U114" i="1" s="1"/>
  <c r="Z113" i="1"/>
  <c r="T113" i="1"/>
  <c r="U113" i="1" s="1"/>
  <c r="Z112" i="1"/>
  <c r="T112" i="1"/>
  <c r="U112" i="1" s="1"/>
  <c r="Z111" i="1"/>
  <c r="T111" i="1"/>
  <c r="U111" i="1" s="1"/>
  <c r="Z110" i="1"/>
  <c r="T110" i="1"/>
  <c r="U110" i="1" s="1"/>
  <c r="Z109" i="1"/>
  <c r="T109" i="1"/>
  <c r="U109" i="1" s="1"/>
  <c r="Z108" i="1"/>
  <c r="T108" i="1"/>
  <c r="U108" i="1" s="1"/>
  <c r="Z107" i="1"/>
  <c r="T107" i="1"/>
  <c r="U107" i="1" s="1"/>
  <c r="Z106" i="1"/>
  <c r="T106" i="1"/>
  <c r="U106" i="1" s="1"/>
  <c r="Z105" i="1"/>
  <c r="T105" i="1"/>
  <c r="U105" i="1" s="1"/>
  <c r="Z104" i="1"/>
  <c r="T104" i="1"/>
  <c r="U104" i="1" s="1"/>
  <c r="Z103" i="1"/>
  <c r="T103" i="1"/>
  <c r="U103" i="1" s="1"/>
  <c r="Z102" i="1"/>
  <c r="T102" i="1"/>
  <c r="U102" i="1" s="1"/>
  <c r="Z101" i="1"/>
  <c r="T101" i="1"/>
  <c r="U101" i="1" s="1"/>
  <c r="Z100" i="1"/>
  <c r="T100" i="1"/>
  <c r="U100" i="1" s="1"/>
  <c r="Z99" i="1"/>
  <c r="T99" i="1"/>
  <c r="U99" i="1" s="1"/>
  <c r="Z98" i="1"/>
  <c r="T98" i="1"/>
  <c r="U98" i="1" s="1"/>
  <c r="Z97" i="1"/>
  <c r="T97" i="1"/>
  <c r="U97" i="1" s="1"/>
  <c r="Z96" i="1"/>
  <c r="T96" i="1"/>
  <c r="U96" i="1" s="1"/>
  <c r="Z95" i="1"/>
  <c r="T95" i="1"/>
  <c r="U95" i="1" s="1"/>
  <c r="Z94" i="1"/>
  <c r="T94" i="1"/>
  <c r="U94" i="1" s="1"/>
  <c r="Z93" i="1"/>
  <c r="T93" i="1"/>
  <c r="U93" i="1" s="1"/>
  <c r="Z92" i="1"/>
  <c r="T92" i="1"/>
  <c r="U92" i="1" s="1"/>
  <c r="Z91" i="1"/>
  <c r="T91" i="1"/>
  <c r="U91" i="1" s="1"/>
  <c r="Z90" i="1"/>
  <c r="T90" i="1"/>
  <c r="U90" i="1" s="1"/>
  <c r="Z89" i="1"/>
  <c r="T89" i="1"/>
  <c r="U89" i="1" s="1"/>
  <c r="Z88" i="1"/>
  <c r="T88" i="1"/>
  <c r="U88" i="1" s="1"/>
  <c r="Z87" i="1"/>
  <c r="T87" i="1"/>
  <c r="U87" i="1" s="1"/>
  <c r="Z86" i="1"/>
  <c r="U86" i="1"/>
  <c r="T86" i="1"/>
  <c r="Z85" i="1"/>
  <c r="T85" i="1"/>
  <c r="U85" i="1" s="1"/>
  <c r="Z84" i="1"/>
  <c r="T84" i="1"/>
  <c r="U84" i="1" s="1"/>
  <c r="Z83" i="1"/>
  <c r="T83" i="1"/>
  <c r="U83" i="1" s="1"/>
  <c r="Z82" i="1"/>
  <c r="T82" i="1"/>
  <c r="U82" i="1" s="1"/>
  <c r="Z81" i="1"/>
  <c r="T81" i="1"/>
  <c r="U81" i="1" s="1"/>
  <c r="Z80" i="1"/>
  <c r="T80" i="1"/>
  <c r="U80" i="1" s="1"/>
  <c r="Z79" i="1"/>
  <c r="T79" i="1"/>
  <c r="U79" i="1" s="1"/>
  <c r="Z78" i="1"/>
  <c r="T78" i="1"/>
  <c r="U78" i="1" s="1"/>
  <c r="Z77" i="1"/>
  <c r="T77" i="1"/>
  <c r="U77" i="1" s="1"/>
  <c r="Z76" i="1"/>
  <c r="T76" i="1"/>
  <c r="U76" i="1" s="1"/>
  <c r="Z75" i="1"/>
  <c r="T75" i="1"/>
  <c r="U75" i="1" s="1"/>
  <c r="Z74" i="1"/>
  <c r="T74" i="1"/>
  <c r="U74" i="1" s="1"/>
  <c r="Z73" i="1"/>
  <c r="T73" i="1"/>
  <c r="U73" i="1" s="1"/>
  <c r="Z72" i="1"/>
  <c r="T72" i="1"/>
  <c r="U72" i="1" s="1"/>
  <c r="Z71" i="1"/>
  <c r="T71" i="1"/>
  <c r="U71" i="1" s="1"/>
  <c r="Z70" i="1"/>
  <c r="T70" i="1"/>
  <c r="U70" i="1" s="1"/>
  <c r="Z69" i="1"/>
  <c r="T69" i="1"/>
  <c r="U69" i="1" s="1"/>
  <c r="Z68" i="1"/>
  <c r="T68" i="1"/>
  <c r="U68" i="1" s="1"/>
  <c r="Z67" i="1"/>
  <c r="T67" i="1"/>
  <c r="U67" i="1" s="1"/>
  <c r="T66" i="1"/>
  <c r="U66" i="1" s="1"/>
  <c r="AA66" i="1" s="1"/>
  <c r="Z65" i="1"/>
  <c r="T65" i="1"/>
  <c r="U65" i="1" s="1"/>
  <c r="Z64" i="1"/>
  <c r="T64" i="1"/>
  <c r="U64" i="1" s="1"/>
  <c r="AA64" i="1" s="1"/>
  <c r="Z63" i="1"/>
  <c r="T63" i="1"/>
  <c r="U63" i="1" s="1"/>
  <c r="AA63" i="1" s="1"/>
  <c r="Z62" i="1"/>
  <c r="T62" i="1"/>
  <c r="U62" i="1" s="1"/>
  <c r="AA62" i="1" s="1"/>
  <c r="Z61" i="1"/>
  <c r="T61" i="1"/>
  <c r="U61" i="1" s="1"/>
  <c r="AA61" i="1" s="1"/>
  <c r="Z60" i="1"/>
  <c r="U60" i="1"/>
  <c r="AA60" i="1" s="1"/>
  <c r="T60" i="1"/>
  <c r="Z59" i="1"/>
  <c r="T59" i="1"/>
  <c r="U59" i="1" s="1"/>
  <c r="Z58" i="1"/>
  <c r="T58" i="1"/>
  <c r="U58" i="1" s="1"/>
  <c r="Z57" i="1"/>
  <c r="T57" i="1"/>
  <c r="U57" i="1" s="1"/>
  <c r="Z56" i="1"/>
  <c r="T56" i="1"/>
  <c r="U56" i="1" s="1"/>
  <c r="Z55" i="1"/>
  <c r="T55" i="1"/>
  <c r="U55" i="1" s="1"/>
  <c r="Z54" i="1"/>
  <c r="T54" i="1"/>
  <c r="U54" i="1" s="1"/>
  <c r="Z53" i="1"/>
  <c r="T53" i="1"/>
  <c r="U53" i="1" s="1"/>
  <c r="Z52" i="1"/>
  <c r="T52" i="1"/>
  <c r="U52" i="1" s="1"/>
  <c r="Z51" i="1"/>
  <c r="T51" i="1"/>
  <c r="U51" i="1" s="1"/>
  <c r="Z50" i="1"/>
  <c r="T50" i="1"/>
  <c r="U50" i="1" s="1"/>
  <c r="Z49" i="1"/>
  <c r="T49" i="1"/>
  <c r="U49" i="1" s="1"/>
  <c r="Z48" i="1"/>
  <c r="T48" i="1"/>
  <c r="U48" i="1" s="1"/>
  <c r="Z47" i="1"/>
  <c r="T47" i="1"/>
  <c r="U47" i="1" s="1"/>
  <c r="Z46" i="1"/>
  <c r="T46" i="1"/>
  <c r="U46" i="1" s="1"/>
  <c r="Z45" i="1"/>
  <c r="T45" i="1"/>
  <c r="U45" i="1" s="1"/>
  <c r="Z44" i="1"/>
  <c r="T44" i="1"/>
  <c r="U44" i="1" s="1"/>
  <c r="Z43" i="1"/>
  <c r="T43" i="1"/>
  <c r="U43" i="1" s="1"/>
  <c r="Z42" i="1"/>
  <c r="T42" i="1"/>
  <c r="U42" i="1" s="1"/>
  <c r="Z41" i="1"/>
  <c r="T41" i="1"/>
  <c r="U41" i="1" s="1"/>
  <c r="T40" i="1"/>
  <c r="U40" i="1" s="1"/>
  <c r="AA40" i="1" s="1"/>
  <c r="Z39" i="1"/>
  <c r="T39" i="1"/>
  <c r="U39" i="1" s="1"/>
  <c r="Z38" i="1"/>
  <c r="T38" i="1"/>
  <c r="U38" i="1" s="1"/>
  <c r="T37" i="1"/>
  <c r="U37" i="1" s="1"/>
  <c r="AA37" i="1" s="1"/>
  <c r="Z36" i="1"/>
  <c r="T36" i="1"/>
  <c r="U36" i="1" s="1"/>
  <c r="Z35" i="1"/>
  <c r="T35" i="1"/>
  <c r="U35" i="1" s="1"/>
  <c r="Z34" i="1"/>
  <c r="T34" i="1"/>
  <c r="U34" i="1" s="1"/>
  <c r="Z33" i="1"/>
  <c r="T33" i="1"/>
  <c r="U33" i="1" s="1"/>
  <c r="Z32" i="1"/>
  <c r="T32" i="1"/>
  <c r="U32" i="1" s="1"/>
  <c r="Z31" i="1"/>
  <c r="T31" i="1"/>
  <c r="U31" i="1" s="1"/>
  <c r="Z30" i="1"/>
  <c r="T30" i="1"/>
  <c r="U30" i="1" s="1"/>
  <c r="G30" i="1"/>
  <c r="T29" i="1"/>
  <c r="U29" i="1" s="1"/>
  <c r="AA29" i="1" s="1"/>
  <c r="G29" i="1"/>
  <c r="AA203" i="1" l="1"/>
  <c r="AA222" i="1"/>
  <c r="AA226" i="1"/>
  <c r="AA249" i="1"/>
  <c r="AA30" i="1"/>
  <c r="AA32" i="1"/>
  <c r="AA57" i="1"/>
  <c r="AA59" i="1"/>
  <c r="AA204" i="1"/>
  <c r="AA208" i="1"/>
  <c r="AA220" i="1"/>
  <c r="AA233" i="1"/>
  <c r="AA237" i="1"/>
  <c r="AA241" i="1"/>
  <c r="AA58" i="1"/>
  <c r="AA65" i="1"/>
  <c r="AA211" i="1"/>
  <c r="AA232" i="1"/>
  <c r="AA236" i="1"/>
  <c r="AA240" i="1"/>
  <c r="AA244" i="1"/>
  <c r="AA255" i="1"/>
  <c r="AA271" i="1"/>
  <c r="AA287" i="1"/>
  <c r="AA267" i="1"/>
  <c r="AA283" i="1"/>
  <c r="AA299" i="1"/>
  <c r="AA251" i="1"/>
  <c r="AA263" i="1"/>
  <c r="AA279" i="1"/>
  <c r="AA295" i="1"/>
  <c r="AA201" i="1"/>
  <c r="AA205" i="1"/>
  <c r="AA207" i="1"/>
  <c r="AA209" i="1"/>
  <c r="AA212" i="1"/>
  <c r="AA216" i="1"/>
  <c r="AA259" i="1"/>
  <c r="AA275" i="1"/>
  <c r="AA291" i="1"/>
  <c r="AA111" i="1"/>
  <c r="AA115" i="1"/>
  <c r="AA139" i="1"/>
  <c r="AA160" i="1"/>
  <c r="AA188" i="1"/>
  <c r="AA192" i="1"/>
  <c r="AA196" i="1"/>
  <c r="AA200" i="1"/>
  <c r="AA108" i="1"/>
  <c r="AA112" i="1"/>
  <c r="AA116" i="1"/>
  <c r="AA120" i="1"/>
  <c r="AA153" i="1"/>
  <c r="AA157" i="1"/>
  <c r="AA161" i="1"/>
  <c r="AA165" i="1"/>
  <c r="AA169" i="1"/>
  <c r="AA173" i="1"/>
  <c r="AA177" i="1"/>
  <c r="AA181" i="1"/>
  <c r="AA185" i="1"/>
  <c r="AA189" i="1"/>
  <c r="AA193" i="1"/>
  <c r="AA197" i="1"/>
  <c r="AA206" i="1"/>
  <c r="AA214" i="1"/>
  <c r="AA224" i="1"/>
  <c r="AA227" i="1"/>
  <c r="AA231" i="1"/>
  <c r="AA234" i="1"/>
  <c r="AA239" i="1"/>
  <c r="AA242" i="1"/>
  <c r="AA247" i="1"/>
  <c r="AA250" i="1"/>
  <c r="AA119" i="1"/>
  <c r="AA123" i="1"/>
  <c r="AA131" i="1"/>
  <c r="AA156" i="1"/>
  <c r="AA164" i="1"/>
  <c r="AA172" i="1"/>
  <c r="AA176" i="1"/>
  <c r="AA180" i="1"/>
  <c r="AA184" i="1"/>
  <c r="AA39" i="1"/>
  <c r="AA106" i="1"/>
  <c r="AA110" i="1"/>
  <c r="AA114" i="1"/>
  <c r="AA118" i="1"/>
  <c r="AA122" i="1"/>
  <c r="AA155" i="1"/>
  <c r="AA159" i="1"/>
  <c r="AA163" i="1"/>
  <c r="AA167" i="1"/>
  <c r="AA171" i="1"/>
  <c r="AA175" i="1"/>
  <c r="AA179" i="1"/>
  <c r="AA183" i="1"/>
  <c r="AA187" i="1"/>
  <c r="AA191" i="1"/>
  <c r="AA195" i="1"/>
  <c r="AA199" i="1"/>
  <c r="AA202" i="1"/>
  <c r="AA210" i="1"/>
  <c r="AA223" i="1"/>
  <c r="AA238" i="1"/>
  <c r="AA246" i="1"/>
  <c r="AA107" i="1"/>
  <c r="AA147" i="1"/>
  <c r="AA168" i="1"/>
  <c r="AA109" i="1"/>
  <c r="AA113" i="1"/>
  <c r="AA117" i="1"/>
  <c r="AA121" i="1"/>
  <c r="AA127" i="1"/>
  <c r="AA135" i="1"/>
  <c r="AA143" i="1"/>
  <c r="AA151" i="1"/>
  <c r="AA252" i="1"/>
  <c r="AA256" i="1"/>
  <c r="AA260" i="1"/>
  <c r="AA68" i="1"/>
  <c r="AA70" i="1"/>
  <c r="AA72" i="1"/>
  <c r="AA74" i="1"/>
  <c r="AA76" i="1"/>
  <c r="AA78" i="1"/>
  <c r="AA80" i="1"/>
  <c r="AA67" i="1"/>
  <c r="AA69" i="1"/>
  <c r="AA71" i="1"/>
  <c r="AA73" i="1"/>
  <c r="AA75" i="1"/>
  <c r="AA77" i="1"/>
  <c r="AA79" i="1"/>
  <c r="AA81" i="1"/>
  <c r="AA89" i="1"/>
  <c r="AA93" i="1"/>
  <c r="AA84" i="1"/>
  <c r="AA88" i="1"/>
  <c r="AA92" i="1"/>
  <c r="AA96" i="1"/>
  <c r="AA98" i="1"/>
  <c r="AA100" i="1"/>
  <c r="AA102" i="1"/>
  <c r="AA104" i="1"/>
  <c r="AA85" i="1"/>
  <c r="AA83" i="1"/>
  <c r="AA87" i="1"/>
  <c r="AA91" i="1"/>
  <c r="AA95" i="1"/>
  <c r="AA82" i="1"/>
  <c r="AA86" i="1"/>
  <c r="AA90" i="1"/>
  <c r="AA94" i="1"/>
  <c r="AA97" i="1"/>
  <c r="AA99" i="1"/>
  <c r="AA101" i="1"/>
  <c r="AA103" i="1"/>
  <c r="AA105" i="1"/>
  <c r="AA126" i="1"/>
  <c r="AA130" i="1"/>
  <c r="AA134" i="1"/>
  <c r="AA138" i="1"/>
  <c r="AA142" i="1"/>
  <c r="AA146" i="1"/>
  <c r="AA150" i="1"/>
  <c r="AA154" i="1"/>
  <c r="AA158" i="1"/>
  <c r="AA162" i="1"/>
  <c r="AA166" i="1"/>
  <c r="AA170" i="1"/>
  <c r="AA174" i="1"/>
  <c r="AA178" i="1"/>
  <c r="AA182" i="1"/>
  <c r="AA186" i="1"/>
  <c r="AA190" i="1"/>
  <c r="AA194" i="1"/>
  <c r="AA198" i="1"/>
  <c r="AA254" i="1"/>
  <c r="AA258" i="1"/>
  <c r="AA262" i="1"/>
  <c r="AA266" i="1"/>
  <c r="AA270" i="1"/>
  <c r="AA274" i="1"/>
  <c r="AA278" i="1"/>
  <c r="AA282" i="1"/>
  <c r="AA286" i="1"/>
  <c r="AA290" i="1"/>
  <c r="AA294" i="1"/>
  <c r="AA298" i="1"/>
  <c r="AA125" i="1"/>
  <c r="AA129" i="1"/>
  <c r="AA133" i="1"/>
  <c r="AA137" i="1"/>
  <c r="AA141" i="1"/>
  <c r="AA145" i="1"/>
  <c r="AA149" i="1"/>
  <c r="AA228" i="1"/>
  <c r="AA235" i="1"/>
  <c r="AA243" i="1"/>
  <c r="AA253" i="1"/>
  <c r="AA257" i="1"/>
  <c r="AA261" i="1"/>
  <c r="AA265" i="1"/>
  <c r="AA269" i="1"/>
  <c r="AA273" i="1"/>
  <c r="AA277" i="1"/>
  <c r="AA281" i="1"/>
  <c r="AA285" i="1"/>
  <c r="AA289" i="1"/>
  <c r="AA293" i="1"/>
  <c r="AA297" i="1"/>
  <c r="AA124" i="1"/>
  <c r="AA128" i="1"/>
  <c r="AA132" i="1"/>
  <c r="AA136" i="1"/>
  <c r="AA140" i="1"/>
  <c r="AA144" i="1"/>
  <c r="AA148" i="1"/>
  <c r="AA152" i="1"/>
  <c r="AA264" i="1"/>
  <c r="AA268" i="1"/>
  <c r="AA272" i="1"/>
  <c r="AA276" i="1"/>
  <c r="AA280" i="1"/>
  <c r="AA284" i="1"/>
  <c r="AA288" i="1"/>
  <c r="AA292" i="1"/>
  <c r="AA296" i="1"/>
  <c r="AA300" i="1"/>
  <c r="AA35" i="1"/>
  <c r="AA34" i="1"/>
  <c r="AA33" i="1"/>
  <c r="AA36" i="1"/>
  <c r="AA38" i="1"/>
  <c r="AA31" i="1"/>
  <c r="AA41" i="1"/>
  <c r="AA43" i="1"/>
  <c r="AA45" i="1"/>
  <c r="AA47" i="1"/>
  <c r="AA49" i="1"/>
  <c r="AA51" i="1"/>
  <c r="AA53" i="1"/>
  <c r="AA55" i="1"/>
  <c r="AA42" i="1"/>
  <c r="AA44" i="1"/>
  <c r="AA46" i="1"/>
  <c r="AA48" i="1"/>
  <c r="AA50" i="1"/>
  <c r="AA52" i="1"/>
  <c r="AA54" i="1"/>
  <c r="AA56" i="1"/>
  <c r="T28" i="1" l="1"/>
  <c r="U28" i="1" s="1"/>
  <c r="AA28" i="1" s="1"/>
  <c r="T27" i="1"/>
  <c r="U27" i="1" s="1"/>
  <c r="AA27" i="1" s="1"/>
  <c r="Z26" i="1"/>
  <c r="T26" i="1"/>
  <c r="U26" i="1" s="1"/>
  <c r="T25" i="1"/>
  <c r="U25" i="1" s="1"/>
  <c r="AA25" i="1" s="1"/>
  <c r="T24" i="1"/>
  <c r="U24" i="1" s="1"/>
  <c r="AA24" i="1" s="1"/>
  <c r="T23" i="1"/>
  <c r="U23" i="1" s="1"/>
  <c r="AA23" i="1" s="1"/>
  <c r="T22" i="1"/>
  <c r="U22" i="1" s="1"/>
  <c r="AA22" i="1" s="1"/>
  <c r="Z21" i="1"/>
  <c r="T21" i="1"/>
  <c r="U21" i="1" s="1"/>
  <c r="Z20" i="1"/>
  <c r="U20" i="1"/>
  <c r="T19" i="1"/>
  <c r="U19" i="1" s="1"/>
  <c r="AA19" i="1" s="1"/>
  <c r="T18" i="1"/>
  <c r="U18" i="1" s="1"/>
  <c r="AA18" i="1" s="1"/>
  <c r="T17" i="1"/>
  <c r="U17" i="1" s="1"/>
  <c r="AA17" i="1" s="1"/>
  <c r="T16" i="1"/>
  <c r="U16" i="1" s="1"/>
  <c r="AA16" i="1" s="1"/>
  <c r="T15" i="1"/>
  <c r="U15" i="1" s="1"/>
  <c r="AA15" i="1" s="1"/>
  <c r="T14" i="1"/>
  <c r="U14" i="1" s="1"/>
  <c r="AA14" i="1" s="1"/>
  <c r="T13" i="1"/>
  <c r="U13" i="1" s="1"/>
  <c r="AA13" i="1" s="1"/>
  <c r="T12" i="1"/>
  <c r="U12" i="1" s="1"/>
  <c r="AA12" i="1" s="1"/>
  <c r="T11" i="1"/>
  <c r="U11" i="1" s="1"/>
  <c r="AA11" i="1" s="1"/>
  <c r="T10" i="1"/>
  <c r="U10" i="1" s="1"/>
  <c r="AA10" i="1" s="1"/>
  <c r="T9" i="1"/>
  <c r="U9" i="1" s="1"/>
  <c r="AA9" i="1" s="1"/>
  <c r="T8" i="1"/>
  <c r="U8" i="1" s="1"/>
  <c r="AA8" i="1" s="1"/>
  <c r="T7" i="1"/>
  <c r="U7" i="1" s="1"/>
  <c r="AA7" i="1" s="1"/>
  <c r="T6" i="1"/>
  <c r="U6" i="1" s="1"/>
  <c r="AA6" i="1" s="1"/>
  <c r="T5" i="1"/>
  <c r="U5" i="1" s="1"/>
  <c r="AA5" i="1" s="1"/>
  <c r="T4" i="1"/>
  <c r="U4" i="1" s="1"/>
  <c r="AA4" i="1" s="1"/>
  <c r="T3" i="1"/>
  <c r="U3" i="1" s="1"/>
  <c r="AA3" i="1" s="1"/>
  <c r="AA20" i="1" l="1"/>
  <c r="AA21" i="1"/>
  <c r="AA26" i="1"/>
</calcChain>
</file>

<file path=xl/sharedStrings.xml><?xml version="1.0" encoding="utf-8"?>
<sst xmlns="http://schemas.openxmlformats.org/spreadsheetml/2006/main" count="1749" uniqueCount="1171">
  <si>
    <t>序号</t>
  </si>
  <si>
    <t>学号</t>
  </si>
  <si>
    <t>姓名</t>
  </si>
  <si>
    <t>专业</t>
  </si>
  <si>
    <t>导师</t>
  </si>
  <si>
    <t>学术成果</t>
  </si>
  <si>
    <t>学术成果得分</t>
  </si>
  <si>
    <t>学术成果90%</t>
  </si>
  <si>
    <t>综合表现</t>
  </si>
  <si>
    <t>综合表现得分</t>
  </si>
  <si>
    <t>综合表现10%</t>
  </si>
  <si>
    <t>总分</t>
  </si>
  <si>
    <t>发表科研论文</t>
  </si>
  <si>
    <t>得分</t>
  </si>
  <si>
    <t>主持科研项目</t>
  </si>
  <si>
    <t>出版（参编）专著或教材</t>
  </si>
  <si>
    <t>科研获奖</t>
  </si>
  <si>
    <t>专利</t>
  </si>
  <si>
    <t>学术会议活动</t>
  </si>
  <si>
    <t>学科竞赛及科技活动</t>
  </si>
  <si>
    <t>社会工作</t>
  </si>
  <si>
    <t>获各类荣誉称号</t>
  </si>
  <si>
    <t>文体竞赛获奖</t>
  </si>
  <si>
    <t>孟丹阳</t>
  </si>
  <si>
    <t>系统科学</t>
  </si>
  <si>
    <t>韩科</t>
  </si>
  <si>
    <t>孟丹阳，韩科等.《Optimizing Vehicle-Passenger Matching for Online Ride-Hailing with Vehicular Crowd-Sensing》(A,一作，40分）,2023年7月</t>
  </si>
  <si>
    <t>1.2023年1月：第十九届中国研究生数学建模竞赛三等奖（10分）
2.2022年11月：2022年第二届中国高校大数据挑战赛三等奖（7分）</t>
  </si>
  <si>
    <t>廖琳蔚</t>
  </si>
  <si>
    <t>杨鸿泰</t>
  </si>
  <si>
    <t>1.2023年3月 Mathorcup高校数学建模挑战赛——大数据竞赛 研究生组二等奖（10分）
2.2022年12月 全国大学生英语翻译大赛 研究生组省级一等奖（15分）</t>
  </si>
  <si>
    <t>1.2022年12月 明诚奖，3分</t>
  </si>
  <si>
    <t>1.2022年10月 “应急科普华夏行”大学生急救技能专题竞赛 二等奖，3分</t>
  </si>
  <si>
    <t>李壮</t>
  </si>
  <si>
    <t>交通运输规划与管理</t>
  </si>
  <si>
    <t>鲁工圆</t>
  </si>
  <si>
    <t>Evaluating Car-to-Train Assignment Strategies for the Railway Marshalling yard using a Multi-Agent Simulation Approach（一作，40分），2023年2月；</t>
  </si>
  <si>
    <t>境外会议：2023年4月26日.塞尔维亚贝尔格莱德INTERNATIONAL CONFERENCE ON RAILWAY OPERATIONS MODELLING AND ANALYSIS.全文收录；</t>
  </si>
  <si>
    <t>1.2022 CSMS 中国仿真学会复杂系统仿真建模大赛总决赛高校组一等奖（15分）
2.“华为杯”第15届中国研究生数学建模竞赛成功参与奖（5分）</t>
  </si>
  <si>
    <t>赵悦</t>
  </si>
  <si>
    <t>陶思宇</t>
  </si>
  <si>
    <t>1.2023年3月：2022年MathorCup高校数学建模挑战赛——大数据竞赛二等奖；</t>
  </si>
  <si>
    <t>1.2022-2023学年，担任班级文体委员，1分；</t>
  </si>
  <si>
    <t>李乐茜</t>
  </si>
  <si>
    <t>吕红霞</t>
  </si>
  <si>
    <t>发明专利受理：铁路客运站设备管理方法.装置.设备及可读存储介质（CN202211634489.9 除导师外第1署名）（0.4分）</t>
  </si>
  <si>
    <t>境内会议：2022.12.线上.The Fifth International Conference on Smart Vehicular Technology,Transportation,Communication and Applications(VTCA 2022) .会议优秀论文</t>
  </si>
  <si>
    <t>1.“华为杯”第15届中国研究生数学建模竞赛成功参与奖（5分）</t>
  </si>
  <si>
    <t>1.2022-2023学年，担任学习委员，1分</t>
  </si>
  <si>
    <t>1.2022年12月，获明诚奖，3分</t>
  </si>
  <si>
    <t>易志远</t>
  </si>
  <si>
    <t>蒋阳升</t>
  </si>
  <si>
    <t>1.Yangsheng Jiang, Zhiyuan Yi, Guosheng Xiao, Hongwu Li,
and Zhihong Yao .《Modeling the Effect of the Platoon Size of CAVs on Mixed
Traffic Flow: A Cellular Automaton Method》(A+,除导师外一作，49分），2023年9月；</t>
  </si>
  <si>
    <t>49</t>
  </si>
  <si>
    <t>1.“华为杯”第19届中国研究生数学建模竞赛参与奖（5分）；</t>
  </si>
  <si>
    <t>5</t>
  </si>
  <si>
    <t>田玲玲</t>
  </si>
  <si>
    <t>叶彭姚</t>
  </si>
  <si>
    <t>1.2023年1月：第十九届中国研究生数学建模竞赛三等奖（10分）；
2.2022年11月；第二届中国高校大数据竞赛三等奖（7分）；</t>
  </si>
  <si>
    <t>廖延婷</t>
  </si>
  <si>
    <t>陈钉均</t>
  </si>
  <si>
    <t>发明专利：编组站天窗方案优化方法.装置.设备及可读存储介质（202310095302.0除导师外第1署名）（25分）</t>
  </si>
  <si>
    <t>刘宏伟</t>
  </si>
  <si>
    <t>1.刘宏伟，倪少权等.200km/h客货共线铁路速度.密度.重量匹配优化
（B，一作），2023年6月</t>
  </si>
  <si>
    <t>1.“华为杯”第十九届中国研究生数学建模竞赛成功参与奖（5分）</t>
  </si>
  <si>
    <t>乐诗彤</t>
  </si>
  <si>
    <t>胡路</t>
  </si>
  <si>
    <t>1.Shitong Le，Haoyu Wang等.Electric Freight vehicle routing problem considering charging station queues and time windows
（A，一作，28分），2022年10月；
2.胡路，乐诗彤等.考虑多充电桩排队和时间窗的电动货车路径规划
（A，除导师外一作，28分），2023年6月；</t>
  </si>
  <si>
    <t>1.发明软著：电动货车路径规划中充电站设置辅助决策系统V1.0（2023R11L0465698 除导师外第1著名）（10分）</t>
  </si>
  <si>
    <t xml:space="preserve">1.境外会议：2023年1月.Washington, DC.2023 TRB Annual Meeting.Electric Freight Vehicle Routing Problem Considering Charging Station Queues and Time Windows；
</t>
  </si>
  <si>
    <t>1.2023年5月：“中教杯”全国大学生英语词汇大赛一等奖（15分）；
2.“华为杯”第19届中国研究生数学建模竞赛成功参赛奖（5分）；</t>
  </si>
  <si>
    <t>田雨晴</t>
  </si>
  <si>
    <t>寇玮华</t>
  </si>
  <si>
    <t>1.2023年大学生数字技能应用大赛本研组三等奖（7分）</t>
  </si>
  <si>
    <t>冯红艳</t>
  </si>
  <si>
    <t>刘澜</t>
  </si>
  <si>
    <t>1.冯红艳等. 智能网联环境下单交叉口车辆轨迹优化（B+，一作，10.5分），2023年9月18</t>
  </si>
  <si>
    <t>2023年3月2日，出版《城市路网交通拥挤智能控制理论与方法》，4分</t>
  </si>
  <si>
    <t>1.2022年12月：“华为杯”第十九届中国研究生数学建模竞赛优秀奖（5分）；
2.2023年6月：2023第二届全国大学生英语词汇挑战赛一等奖（15分）</t>
  </si>
  <si>
    <t>王曙光</t>
  </si>
  <si>
    <t>范文博</t>
  </si>
  <si>
    <t xml:space="preserve">1.发明专利：一种公交运营不可靠性成本计算方法.装置.设备及介质（ZL 20231 0075142.3   
除导师外第3署名）（7.5分）；  </t>
  </si>
  <si>
    <t xml:space="preserve">1.2023年1月：“华为杯”第十九届中国研究生数学建模竞赛成功参与奖（5分）；
</t>
  </si>
  <si>
    <t>1.2022-2023学年，担任党支部宣传委员，2分；</t>
  </si>
  <si>
    <t>尹彦博</t>
  </si>
  <si>
    <t>何必胜</t>
  </si>
  <si>
    <t>Besheng He，Yanbo Yin et.al.An Agent-based Simulation System for the Operations of
Railway Marshalling Yard（A，除导师外一作，40分），2023年2月；</t>
  </si>
  <si>
    <t>境外会议：2023年4月26日.塞尔维亚贝尔格莱德.INTERNATIONAL CONFERENCE ON RAILWAY OPERATIONS MODELLING AND ANALYSIS.全文收录；</t>
  </si>
  <si>
    <t>1.2022年全国大学生英语翻译大赛研究生组省级三等奖（7分）；</t>
  </si>
  <si>
    <t>李美梅</t>
  </si>
  <si>
    <t>1.境外会议：2023年9月4日-9月7日.意大利伊斯奇亚.The International Conference on Optimization and Decision Science，ODS2023.未发表论文</t>
  </si>
  <si>
    <t>1.2022年11月：2022年第二届中国高校大数据挑战赛一等奖（15分）；</t>
  </si>
  <si>
    <t>郑博言</t>
  </si>
  <si>
    <t>张小强</t>
  </si>
  <si>
    <t>1.2023年6月19日第三届天府杯全国大学生数学建模竞赛二等奖（10分）</t>
  </si>
  <si>
    <t>邓锦程</t>
  </si>
  <si>
    <t>户佐安</t>
  </si>
  <si>
    <t xml:space="preserve">1.户佐安，邓锦程等.图神经网络在交通预测中的应用综述
（A，除导师外一作，28分），2023年6月；
</t>
  </si>
  <si>
    <t>1.2023年1月，华为杯第十九届全国研究生数学建模竞赛二等奖（15分）；
2.2023年6月，第六届大学生计算机技能应用赛一等奖（15分）</t>
  </si>
  <si>
    <t>1.2023年3月，第四届全国大学生“丝绸之路”主题知识竞赛一等奖， 4分
2.2023年4月，第三届全国大学生心理知识大赛一等奖，4分
3.2023年6月，第三届全国大学生生态环境保护竞赛一等奖，4分
4.2022年10月，全国大学生技术创新创业大赛成都赛区乡村振兴赛道一等奖，4分</t>
  </si>
  <si>
    <t>胡奉淋</t>
  </si>
  <si>
    <t>刘昱岗</t>
  </si>
  <si>
    <t>1.境内会议：2022年9月24日.中国广州（因疫情调整为线上会议）.第六届交通工程与运输系统国际学术会议（ICTETS 2022）.宣读发表在该会议的论文《Research on 2+1 alternate highway setting in mountain area based on VISSIM simulation》（已见刊）</t>
  </si>
  <si>
    <t>4..5</t>
  </si>
  <si>
    <t>1.获“中国光谷·华为杯”第十九届中国研究生数学建模竞赛
成功参与奖（5分）；
2.2023年全国大学生英语作文大赛省级一等奖（15分）</t>
  </si>
  <si>
    <t>1.2022年9月至2023年6月，担任硕士21级第一党支部书记，评定为优秀，3分</t>
  </si>
  <si>
    <t>1.2022年12月获校级优秀研究生，3分</t>
  </si>
  <si>
    <t>姜浩晨</t>
  </si>
  <si>
    <t>物流工程</t>
  </si>
  <si>
    <t>1.姜浩晨.张小强.
《基于深度学习的网络货运平台定价决策》
（B+,一作，15分），2023年4月；</t>
  </si>
  <si>
    <t>1.2023第三届天府杯全国大学生数学建模竞赛二等奖（10分）；
2.2023年第三届《英语世界》杯全国大学生翻译大赛三等奖（10分）；</t>
  </si>
  <si>
    <t>1.2022-2023学年，
担任团支部书记，3分</t>
  </si>
  <si>
    <t>1.2022年12月，
获校级优秀研究生干部，3分；</t>
  </si>
  <si>
    <t>程果</t>
  </si>
  <si>
    <t>吴刚</t>
  </si>
  <si>
    <t>1.2023年1月，获中国光谷·华为杯”第十九届中国研究生数学建模竞赛二等奖</t>
  </si>
  <si>
    <t>郑明轩</t>
  </si>
  <si>
    <t>2.2022年中国物流学会学术年会论文获奖三等奖（《第三方平台接入机制下供应链投融资博弈均衡策略研究》）</t>
  </si>
  <si>
    <t>1.2023年5月：2023年第二十届五一数学建模竞赛研究生组二等奖（10分）；2.2022年中国物流学会.中国物流采购联合会研究课题三等奖（2022CSLKT-412）（7分）；</t>
  </si>
  <si>
    <t>陈朗</t>
  </si>
  <si>
    <t>张锦</t>
  </si>
  <si>
    <t>无</t>
  </si>
  <si>
    <t>1.2023年6月：2023年第二届全国大学生数据统计与分析竞赛研究生组二等奖（10分）；</t>
  </si>
  <si>
    <t>1.2022-2023学年，担任组织委员，1分；</t>
  </si>
  <si>
    <t>宋权儒</t>
  </si>
  <si>
    <t>王群智</t>
  </si>
  <si>
    <t>1.“华为杯”第15届中国研究生数学建模竞赛二等（15分）；</t>
  </si>
  <si>
    <t>孙思远</t>
  </si>
  <si>
    <t>交通工程</t>
  </si>
  <si>
    <t>1.蒋阳升，孙思远等.论文题目：A mixed capacity analysis and lane management model
considering platoon size and intensity of CAVs
（A+，除导师外一作，*分），2023年2月；
2.李瑞杰，孙思远等.论文题目：Fundamental diagram of mixed traffic flow considering time lags, platooning intensity, and the degradation of connected automated vehicles
（A，除导师外二作，*分），2023年8月；</t>
  </si>
  <si>
    <t>1.软件著作权：城市智能交通信号控制优化与可视化平台V1.0</t>
  </si>
  <si>
    <t>1.2022-2023学年，担任生活委员，1分；</t>
  </si>
  <si>
    <t>张永奇</t>
  </si>
  <si>
    <t>1.获“中国光谷·华为杯”第十九届中国研究生数学建模竞赛
成功参与奖（5分）；
2.2023年大学生数字技能应用大赛本研组二等奖（10分）</t>
  </si>
  <si>
    <t>1.2022-2023学年，担任班长，评定为优秀，3分；</t>
  </si>
  <si>
    <t>1.2022年12月获校级明诚奖，3分</t>
  </si>
  <si>
    <t>彭俊超</t>
  </si>
  <si>
    <t>杨飞</t>
  </si>
  <si>
    <t>1.“华为杯”第19届中国研究生数学建模竞赛三等奖（10分）</t>
  </si>
  <si>
    <t>1.2022全国大学生心理测评暨心理知识竞赛二等奖，5分</t>
  </si>
  <si>
    <t>马玉琴</t>
  </si>
  <si>
    <t xml:space="preserve">1.蒋阳升，马玉琴等.论文题目《A Capacity Model of Signalized Intersection with Dedicated Lanes for Automated Vehicles》
（TRANSPORTATION LETTERS-THE INTERNATIONAL JOURNAL OF TRANSPORTATION RESEARCH 1942-7867），（A+，除导师外一作，49分）2023年7月；
2.姚志洪，马玉琴等.论文题目《Impact of the heterogeneity and platoon size of connected vehicles on the capacity of mixed traffic flow》（APPLIED MATHEMATICAL MODELLING 0307-904X）
（JCR一区，除导师外二作，37.5分），2023年9月4日；
3.蒋阳升，任婷婷，马玉琴等.论文题目《Traffic safety evaluation of mixed traffic flow considering the maximum platoon size of connected automated vehicles》（PHYSICA A: STATISTICAL MECHANICS AND ITS APPLICATIONS 0378-4371）
（A+，除导师外二作，17.5分），2023年1月；
4.蒋阳升，马玉琴等.论文题目《A Capacity Model of Signalized Intersection with Dedicated Lanes for Automated Vehicles》(TRANSPORTATION RESEARCH BOARD (TRB))
（A，除导师外一作，28分），2022年10月；
</t>
  </si>
  <si>
    <t>1.软件著作：《智能网联环境下信号交叉口车辆轨迹重构软件》（除导师外第1署名）(2023SR0186482)（10分）；</t>
  </si>
  <si>
    <t xml:space="preserve">1.境外会议：2023年1月.美国.TRB Annual Meeting 《A Capacity Model of Signalized Intersection with Dedicated Lanes for Automated Vehicles》已发表；
</t>
  </si>
  <si>
    <t>1.2022年12月：“华为杯”第19届中国研究生数学建模竞赛二等奖（15分）；
2.2023年8月：第六届大学生计算机技能应用大赛一等奖（15分）</t>
  </si>
  <si>
    <t>任婷婷</t>
  </si>
  <si>
    <t>1.Yangsheng Jiang，Tingting Ren，Yuqin Ma，Yunxia Wu等.Traffic safety evaluation of mixed traffic flow considering the maximum platoon size of connected automated vehicles（A+，除导师外一作，49分），2023年1月；
2.Yangsheng Jiang，Tingting Ren，Sichen Wang，Zhihong Yao.Platoon-Aware, Multi-Lane Cellular Automata Model for Mixed Traffic Flow with Connected and Automated Vehicles（A，除导师外一作，28分），2023年1月；
3.Yangsheng Jiang，Tingting Ren，Zhihong Yao，Yuqin Ma.Safety Analysis of the Effect of Maximum Platoon Size of Connected Automated Vehicles（A，除导师外一作，28分），2023年1月；
4.Zhihong Yao，Yuqin Ma，Tingting Ren等.Impact of the heterogeneity and platoon size of connected vehicles on the capacity of mixed traffic flow（A++，三作，7.5分），2023年9月7日。</t>
  </si>
  <si>
    <t>1.发明专利：一种智能网联车队的换道判断方法.装置.设备及介质（202211592559.9，除导师外第2署名）（10分）；  
2.软件著作权：基于最大车队规模的智能网联混合交通流安全性测算软件V1.0（2022SR1403625，除导师外第1署名）（10分）；  
3.软件著作权：基于车队规模的智能网联混合交通流油耗及排放测算软件V1.0（2023SR0468874，除导师外第1署名）（10分）。</t>
  </si>
  <si>
    <t>1.境外会议：2023年1月9日.美国.TRB Annual Meeting（主会场）.已发表；
2.境外会议：2023年1月10日.美国.TRB Annual Meeting（分会场）.已发表。</t>
  </si>
  <si>
    <t>1.2023年1月，“中国光谷·华为杯”第十九届中国研究生数学建模竞赛 国家二等奖（15分）</t>
  </si>
  <si>
    <t>1.2022-2023学年，担任心理委员，任职满一年，任职情况为优秀，1分。</t>
  </si>
  <si>
    <t xml:space="preserve">
1.2022年12月，获得“优秀研究生”荣誉称号，3分。</t>
  </si>
  <si>
    <t>2021200763</t>
  </si>
  <si>
    <t>孟瑶</t>
  </si>
  <si>
    <t>1.发明专利：一种基于重复接驳行为的跨交通方式用户匹配方法 （已受理202111072078.0   
除导师外第2署名）（0.5分）；  
2.软件著作权：鉴行共享单车出行识别系统 V1.0（2023SR0912163 第一著作人）；知行共享单车出行特征挖掘系统 V1.0（2023SR0912173 第一著作人）</t>
  </si>
  <si>
    <t>1.“中国光谷·华为杯”第十九届中国研究生数学建模竞赛国家级三等奖（10分）；
2.大学生数字技能应用大赛省级一等奖（15分）；</t>
  </si>
  <si>
    <t>1.2022-2023学年，担任团支书，3分；</t>
  </si>
  <si>
    <t>麦启欣</t>
  </si>
  <si>
    <t>张敏</t>
  </si>
  <si>
    <t>麦启欣等.城市电动汽车用户充电选择行为分析（B+，一作），2023年7月</t>
  </si>
  <si>
    <t>2022年世界交通运输大会，分会场会议宣讲人，仅宣讲</t>
  </si>
  <si>
    <t>1.2023年1月：第十九届中国研究生数学建模竞赛二等奖（15分）；
2.2023年7月：第六届大学生计算机技能应用大赛决赛一等奖（15分）</t>
  </si>
  <si>
    <t>1.2022-2023学年，担任21级硕士第二党支部组织委员，2分</t>
  </si>
  <si>
    <t>1.2022年12月，获西南交通大学明诚奖，3分</t>
  </si>
  <si>
    <t>周姝</t>
  </si>
  <si>
    <t xml:space="preserve">
1.“华为杯”第19届中国研究生数学建模竞赛二等奖（15分）；
2.2023大学生计算机技能应用大赛PowerPoint本研组决赛一等奖（15分）</t>
  </si>
  <si>
    <t>宋嫣然</t>
  </si>
  <si>
    <t>倪少权</t>
  </si>
  <si>
    <t>1.2022年12月；全国大学生数据分析科普知识竞赛一等奖（4分）；</t>
  </si>
  <si>
    <t>郭玥伶</t>
  </si>
  <si>
    <t xml:space="preserve">1.境内会议：2022年9月24日.中国广州（因疫情调整为线上会议）.ICTETS 2022.论文已出版
</t>
  </si>
  <si>
    <t>1.“华为杯”第19届中国研究生数学建模竞赛优秀奖（5分）；           2.2023年全国大学生英语作文大赛（NEWCCS）</t>
  </si>
  <si>
    <t>岑秋云</t>
  </si>
  <si>
    <t>1.2023年1月：中国光谷·华为杯”第十九届中国研究生数学建模竞赛成功参与奖（5分）；
2.2023年6月：2023年第二届全国大学生英语次汇挑战赛二等奖（10分）；</t>
  </si>
  <si>
    <t xml:space="preserve">1.2022-2023学年，担任硕士21级第二党支部党支部书记，3分；
</t>
  </si>
  <si>
    <t>1.2023年8月，获成都市新津区“津津希望”实习夏令营优秀实习生荣誉称号，2分；</t>
  </si>
  <si>
    <t>1.2023年7月，获2023年大学生绿色低碳饮食知识竞答二等奖，3分；
2.2023年6月，获2023年第一届国际大学生英语翻译挑战赛三等奖，0分。</t>
  </si>
  <si>
    <t>黄卓</t>
  </si>
  <si>
    <t>朱志国</t>
  </si>
  <si>
    <t>“华为杯”第19届中国研究生数学建模竞赛二等奖（15分）；</t>
  </si>
  <si>
    <t>罗迪月</t>
  </si>
  <si>
    <t>李雪芹</t>
  </si>
  <si>
    <t>1.第十一届“认证杯”中国数学建模国际赛一等奖（10分）
2.《英语世界》杯大学生英语写作大赛二等奖（10分）
3.Mathor cup高校数学建模挑战赛——大数据竞赛研究生组三等奖</t>
  </si>
  <si>
    <t xml:space="preserve">1.全国大学生数据分析科普知识竞赛二等奖，3分；
</t>
  </si>
  <si>
    <t>2021200769</t>
  </si>
  <si>
    <t>邱鹏</t>
  </si>
  <si>
    <t>1.“中国光谷·华为杯”第十九届中国研究生数学建模竞赛二等奖（15分）</t>
  </si>
  <si>
    <t>雷棵蘩</t>
  </si>
  <si>
    <t>雷棵蘩.《基于HTS数据与AFC数据的公交出行特征比较研究》（B+，一作，0分），2023年8月</t>
  </si>
  <si>
    <t>蔡雨婷</t>
  </si>
  <si>
    <t>杨达</t>
  </si>
  <si>
    <t xml:space="preserve">1.第十一届"认证杯"数学中国数学建模国际赛一等奖（10分）
2.MathorCup高校数学建模挑战赛——大数据竞赛研究生组三等奖（7分） 
3.2022年第一届国际大学生英语词汇挑战赛一等奖（15分）  </t>
  </si>
  <si>
    <t xml:space="preserve">
1.全国大学生数据分析科普知识竞赛二等奖，3分
 </t>
  </si>
  <si>
    <t>肖翰林</t>
  </si>
  <si>
    <t>ICECTT 2023（国际会议，境内开展）发表一篇（6分）</t>
  </si>
  <si>
    <t>1.“华为杯”第15届中国研究生数学建模竞赛成功参与奖（5分）；</t>
  </si>
  <si>
    <t>王博宙</t>
  </si>
  <si>
    <t>1.发明专利受理：铁路客运站设备管理方法.装置.设备及可读存储介质（CN116228188A，除导师外第4署名）（0.2分）；</t>
  </si>
  <si>
    <t xml:space="preserve">1.境外会议（境内举办）：2022年12月24日至12月26日.线上. The Fifth International Conference on Smart Vehicular Technology, Transportation, Communication and Applications(VTCA 2022).宣读该会议已录用的论文（6分）；
</t>
  </si>
  <si>
    <t>喻晴</t>
  </si>
  <si>
    <t>1.第十九届中国研究生数学建模竞赛优秀奖（5分）</t>
  </si>
  <si>
    <t>王嘉鑫</t>
  </si>
  <si>
    <t>1.2023年1月：“中国光谷 华为杯”第十九届中国研究生数学建模竞赛研究生组三等奖（10分）；
2.2023年1月：2022年“创新实践杯”全国大学生英语词汇竞赛一等奖（15分）；</t>
  </si>
  <si>
    <t>1.2022-2023学年，担任生活委员，1分</t>
  </si>
  <si>
    <t>1.2022年10月：从“心”开始，创造美好人生——2022年全国大学生心理测评暨心理知识竞赛二等奖（3分）；</t>
  </si>
  <si>
    <t>2021200825</t>
  </si>
  <si>
    <t>彭炜康</t>
  </si>
  <si>
    <t>朱颖</t>
  </si>
  <si>
    <t xml:space="preserve">1.2022年11月：“中国光谷·华为杯”第十九届中国研究生数学建模竞赛二等奖
</t>
  </si>
  <si>
    <t>曾玉文</t>
  </si>
  <si>
    <t>何娟</t>
  </si>
  <si>
    <t>1.2022年第二届中国高校大数据挑战赛一等奖（15分）；
2.2023年第十六届“认证杯”数学中国数学建模网络挑战赛三等奖（7分）；</t>
  </si>
  <si>
    <t>钱凯旭</t>
  </si>
  <si>
    <t>贺政纲</t>
  </si>
  <si>
    <t>1.2022第二届高校大数据挑战赛一等奖 15分
2.2023年“认证杯”数学建模大赛三等奖 7分</t>
  </si>
  <si>
    <t>程晓莉</t>
  </si>
  <si>
    <t>1.“华为杯”第19届中国研究生数学建模竞赛成功参与奖（5分）</t>
  </si>
  <si>
    <t>1.2022-2023学年，担任班长，3分；</t>
  </si>
  <si>
    <t>徐如君</t>
  </si>
  <si>
    <t>1.“中国光谷•华为杯”第十九届中国研究生数学建模竞赛成功参与奖（5分）</t>
  </si>
  <si>
    <t>1.2022-2023学年，担任组织委员，1分</t>
  </si>
  <si>
    <t>刘月</t>
  </si>
  <si>
    <t>安全科学与工程</t>
  </si>
  <si>
    <t>吴海涛</t>
  </si>
  <si>
    <t>1.吴海涛，刘月，杜彗敏.小样本条件下地铁运营事故致因推理模型（A+，除导师外一作/3，49分）,2023年3月；
2.吴海涛，刘月.区块链赋能视角下危险货物道路运输安全监管演化博弈研究（A，除导师外一作/2，40分），2023年8月（网络首发）https://doi.org/10.13637/j.issn.1009-6094.2023.1108.；</t>
  </si>
  <si>
    <t>陈春江</t>
  </si>
  <si>
    <t>唐智慧</t>
  </si>
  <si>
    <t>1.2022-2023学年，担任宣传委员，1分；</t>
  </si>
  <si>
    <t>黄婷淇</t>
  </si>
  <si>
    <t>闫海峰</t>
  </si>
  <si>
    <t>1.“华为杯”第19届中国研究生数学建模竞赛成功参与奖（5分）；</t>
  </si>
  <si>
    <t>2022年，优秀研究生干部，3分</t>
  </si>
  <si>
    <t>1.2022年11月，获西南交通大学“运达杯”体育节乒乓球比赛优秀奖，0.25分；
 2.2023年4月，获西南交通大学乒乓球俱乐部比赛三等奖，0.5分</t>
  </si>
  <si>
    <t>杨振珑</t>
  </si>
  <si>
    <t>黄文成</t>
  </si>
  <si>
    <t>1.Wencheng Huang, Luohao Sun, Zhenlong Yang等. Using Radial Basis Function and Back Propagation to predicate fault in a railway dangerous goods transportation system considering the Markov correctio
（A++，除导师外二作，45分），2023年7月；
2.周敏，王海明，杨振珑等.基于熵权-TOPSIS的成都市地铁TOD站点评价排序研究（B+，除导师外三作，0.75分），2023年4月；</t>
  </si>
  <si>
    <t>1.第二十届五一数学建模竞赛三等奖（7分）；
2.中外传播杯全国大学生英语阅读大赛一等奖（15分）；
3.第二届中国高校大数据挑战赛二等奖（10分）；</t>
  </si>
  <si>
    <t>1.2022全国大学生心理测评暨心理知识竞赛一等奖（4分）
2.第三届大学生国防科技知识竞赛一等奖（4分）
3.“睿智创新，激情创业”2022年全国大学生技术创新创业大赛四川省赛区文化教育赛道一等奖（4分）；</t>
  </si>
  <si>
    <t>唐慧祥</t>
  </si>
  <si>
    <t>1.2023年6月：2023大学生数字技能应用大赛一等奖（15分）；
2.2023年1月：“华为杯”第19届中国研究生数学建模竞赛成功参赛奖（5分）；</t>
  </si>
  <si>
    <t>王宁</t>
  </si>
  <si>
    <t>邱小平</t>
  </si>
  <si>
    <t>杜剑飞</t>
  </si>
  <si>
    <t>彭其渊</t>
  </si>
  <si>
    <t xml:space="preserve">1.杜剑飞等.列车开行动态需求下动车组运用优化研究（B+，除导师外一作，10.5分），2023年8月；
</t>
  </si>
  <si>
    <t xml:space="preserve">1.2023大学生数字技能应用大赛一等奖（15分）
2.2023年6月：2023年第二十届五一数学建模竞赛研究生组三等奖（7分）；      </t>
  </si>
  <si>
    <t>1.2022-2023学年，担任副班长，3分；</t>
  </si>
  <si>
    <t>1.2023年第三届全国大学生人工智能知识竞赛一等奖，4分；
2.2023年“应急进校园”全国大学生网络安全专题竞赛一等奖，4分；
3.2023全国大学生心理测评暨心理知识竞赛一等奖，4分</t>
  </si>
  <si>
    <t>潘郑雨</t>
  </si>
  <si>
    <t>2023年1月：2022年第二届《英语世界》杯全国大学生英语写作大赛研究生组全国三等奖（7分）</t>
  </si>
  <si>
    <t>王强</t>
  </si>
  <si>
    <t xml:space="preserve">
1.境内会议：2022年9月，中国广州(因疫情调整为线上会议)，ICTETS 2022,宣读该会议已录用论文，New stations of urban rail based on TOD model classification Inbound and outbound passenger traffic forecasts： the case of Chengdu (已见刊)，6分</t>
  </si>
  <si>
    <t>张琪</t>
  </si>
  <si>
    <t>2023年7月，参编
专著《 高速铁路车站改造运输组织分析》，4分；</t>
  </si>
  <si>
    <t xml:space="preserve">（1）2023大学生数字技能应用大赛计算机技能应用赛道本研组二等奖（其他学科竞赛类）10分；
（2）2022年MathorCup高校数学建模挑战赛——大数据竞赛研究生组三等奖（数学建模类）7分；
</t>
  </si>
  <si>
    <t>2021200826</t>
  </si>
  <si>
    <t>陈越</t>
  </si>
  <si>
    <t>曹鹏</t>
  </si>
  <si>
    <t xml:space="preserve">
1.国际学术活动，境内举办：2022年10月，中国武汉(因疫情调整为线上会议)，WTC 2022,一种基于区块链技术的安全公平交通数据交易机制，6分</t>
  </si>
  <si>
    <t>1.2022年“华为杯”第十九届中国研究生数学建模竞赛三等奖（10分）
2.2022年第二届中国高校大数据挑战赛三等奖（7分）</t>
  </si>
  <si>
    <t>2021200818</t>
  </si>
  <si>
    <t>王园顺</t>
  </si>
  <si>
    <t>牟能冶</t>
  </si>
  <si>
    <t>1.Nengye Mu，Yuanshun Wang等.Multi‑objective combinatorial optimization analysis of the recycling 
of retired new energy electric vehicle power batteries in a sustainable 
dynamic reverse logistics network
（A++，除导师外一作，105分），2023年2月</t>
  </si>
  <si>
    <t>1.2023年1月：“华为杯”第19届中国研究生数学建模竞赛二等奖（15分）；
2.2022年11月：2022年大学生电子商务技能挑战赛决赛一等奖（15分）
3.2022年12月：2022年全国大学生技术创新创业大赛全国赛优秀奖（4分）。</t>
  </si>
  <si>
    <t>1.2022年12月，获优秀研究生标兵，3分。</t>
  </si>
  <si>
    <t>1.2022年10月，获2022“读者杯”青少年文学大赛初赛一等奖，4分；
3.2022年10月，获2022全国大学生心理测评暨心理知识竞赛一等奖，4分。
4.2022年10月：2022年全国大学生技术创新创业大赛四川省赛区一等奖（4分）；</t>
  </si>
  <si>
    <t>王灿</t>
  </si>
  <si>
    <t>张光远</t>
  </si>
  <si>
    <t>1.张光远，王亚伟，王灿等.基于脑电信号特征的高铁调度员作业疲劳分析评价研究(B+，除导师外二作，4.5分)，2022年11月。</t>
  </si>
  <si>
    <t>1.发明专利：一种针对高铁调度员的脑电疲劳指标判定方法（202111556302.3，除导师外第2署名）（15分）。</t>
  </si>
  <si>
    <t>朱芳仪</t>
  </si>
  <si>
    <t>1.Fangyi Zhu et al.Influence of CAVs platoon characteristics on fundamental diagram of mixed traffic flow
（A+，除导师外一作，49分），2023年5月；
2.Fangyi Zhu et al.Platoon Intensity of Connected Automated Vehicles: Definition, Formulas, Examples, and Applications
（A+，除导师外一作，49分），2023年4月；
3.Fangyi Zhu et al. A mixed capacity analysis and lane management model considering platoon size and intensity of CAVs （A+，除导师外二作，17.5分），2023年4月；</t>
  </si>
  <si>
    <t xml:space="preserve">  1.软著：面向高速公路混合交通流的安全性评估和仿真系统平台V1.0（2023SR0196924，第一署名）(10分)；</t>
  </si>
  <si>
    <t>1.2023年1月，TRB2023，墙报展示，A Capacity Model of Signalized Intersection with Dedicated Lanes for Automated Vehicles（0分）</t>
  </si>
  <si>
    <t>1.2022年“华为杯”第十九届中国研究生数学建模竞赛二等奖（15分）</t>
  </si>
  <si>
    <t>1.2022年10月，获得西南交通大学“明诚奖”，（3分）</t>
  </si>
  <si>
    <t>刘政</t>
  </si>
  <si>
    <t>软件著作：“速联用户匹配系统V1.0”（2023SR0260175第一署名）（10分）；软件著作：“速配稳定匹配生成系统V1.0”（2023SR0656917第一署名）（10分）</t>
  </si>
  <si>
    <t>20</t>
  </si>
  <si>
    <t>境外会议：2022年11月29日.武汉.2022 世界交通运输大会.宣读该会议已录用的论文；</t>
  </si>
  <si>
    <t>4.5</t>
  </si>
  <si>
    <t>华为杯数学建模三等奖（10分）；2023大学生数字技能应用大赛一等奖（15分）</t>
  </si>
  <si>
    <t>25</t>
  </si>
  <si>
    <t>2023年1月，获2022年校级优秀三助研究生，3分</t>
  </si>
  <si>
    <t>3</t>
  </si>
  <si>
    <t>程岚</t>
  </si>
  <si>
    <t>谢军</t>
  </si>
  <si>
    <t>1.“华为杯”第19届中国研究生数学建模竞赛二等奖（15分）；</t>
  </si>
  <si>
    <t>明诚奖</t>
  </si>
  <si>
    <t>桑潇</t>
  </si>
  <si>
    <t>1.Xiao Sang; Linhan Bai; Tao Zhou; Fangfang Zheng.A Cooperative Truck Platooning Approach on Ramp Merging Area of Highway in Mixed Traffic.(A,除导师外一作，28分），2023年9月15日</t>
  </si>
  <si>
    <t>1.软件著作权：基于元胞自动机模型的高速公路混合交通流仿真平台（2023SR0728211.除导师外第一署名）（10分）
2.软件著作权：面向高速公路汇流区域自动车运行控制及仿真系统（2023SR0721868.除导师外第一署名）（10分）</t>
  </si>
  <si>
    <t>1.国际学术活动境内举办：2023年8月4日-6日；举办地点：西安；主题： Connected and Resilient Transportation Systems；论文发表情况：已发表A Cooperative Truck Platooning Approach on Ramp Merging Area of Highway in Mixed Traffic.（期刊目录分级A）（12分）</t>
  </si>
  <si>
    <t>1.2023年1月：“光谷华为杯”第十九届中国研究生数学建模竞赛三等奖（10分）；2.2023年6月：第二届全国大学生英语词汇挑战赛一等奖（15分）</t>
  </si>
  <si>
    <t>1.2022年12月，获得校级荣誉称号明诚奖，3分</t>
  </si>
  <si>
    <t>梁文馨</t>
  </si>
  <si>
    <t>刘晓波</t>
  </si>
  <si>
    <t>1.发明专利：一种考虑容量约束的公交客流分配方法（202310562014.1   除导师外第4署名）（0.2分）</t>
  </si>
  <si>
    <t>1.2022-2023学年，担任班级心理委员，1分；</t>
  </si>
  <si>
    <t>1.2023年1月，获评为西南交通大学2022年度“优秀三助研究生”，3分；</t>
  </si>
  <si>
    <t>1.积极参加各项院校组织的其他集体活动（包括参与西南交大寒假“返家乡”社会实践活动，以及参与学术讲座5次），0分；</t>
  </si>
  <si>
    <t>魏易东</t>
  </si>
  <si>
    <t>1. T. Zeng, Y. Wei, Z. Hu et al., Comparison study in single-file pedestrian
flow dynamics: Foot motion perspective versus head motion perspective, Physica A 
（A+，除导师外二作，21分），2023年9月；
2.Y. Wei, Z. Hu, T. Zeng et al., Influence of walkway slope on single-file pedestrian flow dynamics: Results from an experimental study, Physica A （A+，除导师外一作，49分），2023年9月；
2.户佐安，魏易东，曾添，等．考虑行人摔倒和受伤的斜坡相向流社会力模
型．西南交通大学学报.
（A，除导师外一作，28分），2022年11月；
3.户佐安，曾添，魏易东，等．考虑旅客跨车厢行为的动车组人员疏散仿真
．系统仿真学报（B+，除导师外二作，4.5分），2022年10月；</t>
  </si>
  <si>
    <t xml:space="preserve">1.2023年1月：“华为杯”第十九届中国研究生数学建模竞赛二等奖（15分）；
2.2023年7月：大学生数字技能应用大赛一等奖（15分）；
</t>
  </si>
  <si>
    <t>1.第七届全国大学生预防艾滋病知识竞赛优秀奖（省级 1.75分）
2.第二届大学生健康科普知识竞赛一等奖（省级 4分）
3.第四届大学生“丝绸之路”主题知识竞赛特等奖（省级 4分）
3.2023年5月：第四届全国高等院校大学生英语能力大赛省赛一等奖（0分）；
4.全国大学生技术创新创业大赛一等奖（国家级：4分）</t>
  </si>
  <si>
    <t>2021200800</t>
  </si>
  <si>
    <t>曾添</t>
  </si>
  <si>
    <t>1. T. Zeng, Y. Wei, Z. Hu et al., Comparison study in single-file pedestrian
flow dynamics: Foot motion perspective versus head motion perspective, Physica A 
（A+，除导师外一作，49分），2023年9月；
2.Y. Wei, Z. Hu, T. Zeng et al., Influence of walkway slope on single-file pedestrian flow dynamics: Results from an experimental study, Physica A （A+，除导师外二作，21分），2023年9月；
3.户佐安，魏易东，曾添，等．考虑行人摔倒和受伤的斜坡相向流社会力模
型．西南交通大学学报.
（A，除导师外二作，12分），2022年11月；
4.户佐安，曾添，魏易东，等．考虑旅客跨车厢行为的动车组人员疏散仿真
．系统仿真学报（B+，除导师外一作，10.5分），2022年10月；</t>
  </si>
  <si>
    <t xml:space="preserve">1.2023年1月：“华为杯”第十九届中国研究生数学建模竞赛二等奖（15分）；
2.2023年7月：大学生数字技能应用大赛一等奖（15分）； 
</t>
  </si>
  <si>
    <t>1.2022-2023学年，担任硕士21级第三党支部宣传委员（2分）；</t>
  </si>
  <si>
    <t>1.2022年12月，获西南交通大学优秀研究生（3分）；</t>
  </si>
  <si>
    <t>1.2022年10月，获交运学院“喜迎二十大，交汇新梦想”主题征文比赛二等奖（1分）；
2.2023年4月，获2023第三届全国大学生525心理知识大赛一等奖（4分）；
3.2023年8月：第二届国际大学生英语词汇挑战赛一等奖（0分）；
4.2022年10月，获2022年全国大学生技术创新创业大赛四川赛区一等奖（4分）</t>
  </si>
  <si>
    <t>刘娇</t>
  </si>
  <si>
    <t>1.2022年12月：获四川省综合素质A级证书</t>
  </si>
  <si>
    <t>1.2022年10月：2022年全国大学生技术创新创业大赛四川省一等奖（4分）；</t>
  </si>
  <si>
    <t>郝悦</t>
  </si>
  <si>
    <t>1.发明专利：基于柔性公交接驳系统线的车辆服务属性决策优化方法（ZL202111061015.5，除导师外第1署名）（25分）；            2.发明专利：一种自动驾驶车辆多车道连续变道轨迹优化方法（ZL2022 10926129.X除导师外第1署名）（27.5分）</t>
  </si>
  <si>
    <t xml:space="preserve">1.2023年1月：第十九届中国研究生数学建模竞赛成功参与奖(5分）；2.2022年12月：2022年“中外传播杯”全国大学生英语阅读大赛一等奖（15分）           </t>
  </si>
  <si>
    <t>侯淑芬</t>
  </si>
  <si>
    <t>王坤</t>
  </si>
  <si>
    <t>1.发明专利：一种仓储监管方法.系统.装置及存储介质（202211027254.3   
除导师外第3署名）（0.3分）；  
2.发明专利：一种社区冷链物流配送系统及配送方法（202211026939.6，除导师外第3署名）（0.3分）；</t>
  </si>
  <si>
    <t>高东生</t>
  </si>
  <si>
    <t>1.杨云，张小强，高东生等.Research on Choice Preference of Parallel Trains for High-Speed Rail Heterogeneous Passengers
（A+，除导师外二作，21分），2023年8月）</t>
  </si>
  <si>
    <t>1.2023年1月：“中国光谷·华为杯”第19届中国研究生数学建模竞赛优秀奖（5分）；</t>
  </si>
  <si>
    <t>黄安煜</t>
  </si>
  <si>
    <t>孙湛博</t>
  </si>
  <si>
    <t>Anyu Huang,Zhanbo Sun,Ziye Qin等.Duration-Based Parking Toll for Autonomous Vehicles: Theories and Preliminary Results (A, 一作，28分)，2022年10月</t>
  </si>
  <si>
    <t>发明专利：一种基于停车时长的自动驾驶停车收费方法（202210175978.6 除导师外第一署名）（35分）</t>
  </si>
  <si>
    <t>1.TRB(24)
2.ITSC(9)</t>
  </si>
  <si>
    <t>1.2023年1月：“华为杯”第十九届中国研究生数学建模竞赛成功参与奖（5分）</t>
  </si>
  <si>
    <t>1.2022-2023学年，担任文体委员，1分</t>
  </si>
  <si>
    <t>李永昕</t>
  </si>
  <si>
    <t>境内会议：时间2022.12.24-2022.12.26.地点：线上.主题：Smart Vehicular Technology, Transportation, Communication and Applications.论文发表情况：已发表</t>
  </si>
  <si>
    <t>0</t>
  </si>
  <si>
    <t>郭苗</t>
  </si>
  <si>
    <t>1.2023年1月：中国仿真学会复杂系统仿真建模大赛一等奖（15分）</t>
  </si>
  <si>
    <t>王品</t>
  </si>
  <si>
    <t>胥川</t>
  </si>
  <si>
    <t>1.第十九届中国研究生数学竞赛二等奖（15分）；
2.2022全国大学生英语阅读大赛一等奖（15分）；</t>
  </si>
  <si>
    <t>1.2022 Scopus检索竞赛一等奖，0分；</t>
  </si>
  <si>
    <t>刘婧蕾</t>
  </si>
  <si>
    <t>1.2023年1月，获“华为杯”第十九届中国研究生数学建模竞赛成功参与奖（5分）。1.2023年1月，获2022年“中外传播杯”全国大学生英语阅读大赛一等奖（15分）；</t>
  </si>
  <si>
    <t>李维妮</t>
  </si>
  <si>
    <t>陈韬</t>
  </si>
  <si>
    <t>1.2023年6月：2023年第二届全国大学生英语词汇挑战赛一等奖(15分)；</t>
  </si>
  <si>
    <t>张雨洁</t>
  </si>
  <si>
    <t>1.一种基于进出站时间的多制式轨道交通动态计价方法 CN 116433308 B（2/5）</t>
  </si>
  <si>
    <t>1.“华为杯”第15届中国研究生数学建模竞赛优秀奖（5分）；</t>
  </si>
  <si>
    <t>1.2022-2023学年，担任党支部书记，3分</t>
  </si>
  <si>
    <t>1.2022年10月 校级优秀研究生干部  3分
2.2023年7月 院级优秀共产党员    2分</t>
  </si>
  <si>
    <t>1.全国大学生人工智能知识竞赛二等奖（3分）</t>
  </si>
  <si>
    <t>叶旭泽</t>
  </si>
  <si>
    <t>1.2022年12月：2022年“中国光谷·华为杯”第十九届中国研究生数学建模竞赛二等奖（15分）</t>
  </si>
  <si>
    <t>陈晓迪</t>
  </si>
  <si>
    <t>1.邱小平;李海锋;张伟;陈晓迪.托盘共用下铁路货运站内部业务平衡机制研究（B+，除导师外三作，0）</t>
  </si>
  <si>
    <t>1.发明专利：一种车间监管方法.系统.装置及存储介质（CN202211028639.1除导师外三作）</t>
  </si>
  <si>
    <t>1.2022-2023学年担任，担任硕士21级第三党支部组织委员，2分</t>
  </si>
  <si>
    <t>鄢锐</t>
  </si>
  <si>
    <t xml:space="preserve">1.发明专利：一种基于进出站时间的多制式轨道交通动态计价方法（ZL 2023 1 0697909.6   
除导师外第5署名）（2.5分）；  </t>
  </si>
  <si>
    <t>1.2023年4月，获第二届大学生健康科普知识竞赛一等奖，4分；
2.2023年2月，获第二届“应急科普华夏行”大学生公共卫生专题竞赛二等奖，3分；</t>
  </si>
  <si>
    <t>李慧文</t>
  </si>
  <si>
    <t>资源与环境</t>
  </si>
  <si>
    <t>马剑</t>
  </si>
  <si>
    <t xml:space="preserve">1、发明专利：一种公交站场布局的运行效率评价方法和系统（202211354349.6   
除导师外第3署名）（0分）；  2、发明专利：一种交通枢纽基础设施的布局方法和系统（202211354199.9   
除导师外第3署名）（0分）
</t>
    <phoneticPr fontId="4" type="noConversion"/>
  </si>
  <si>
    <t>1、“华为杯”第19届中国研究生数学建模竞赛二等奖（15分）；</t>
  </si>
  <si>
    <t>1、2022年12月，获西南交通大学优秀研究生标兵，3分；1、2023年7月，获四川省综合素质A级证书，8分；</t>
  </si>
  <si>
    <t>1、2022年12月，获西南交通大学“运达杯”体育节校内师生羽毛球比赛第二名，3分；2、2023年5月，获西南交通大学羽毛球俱乐部赛第四名，2分；</t>
  </si>
  <si>
    <t>屈霖</t>
  </si>
  <si>
    <t>江欣国</t>
  </si>
  <si>
    <t>HMM-Based Map Matching and Spatiotemporal Analysis for Matching Errors with Taxi Trajectories</t>
  </si>
  <si>
    <t>全国大学生英语翻译大赛省级三等奖 （7分）</t>
  </si>
  <si>
    <t>全国大学生心理测评暨心理知识竞赛国家级一等奖 （4）分；西南交通大学明诚奖 （3分）</t>
    <phoneticPr fontId="4" type="noConversion"/>
  </si>
  <si>
    <t>黄小凡</t>
  </si>
  <si>
    <t>张南</t>
  </si>
  <si>
    <t>2022-2023学年，担任生活委员，1分</t>
  </si>
  <si>
    <t>王梦涛</t>
  </si>
  <si>
    <t>左大杰</t>
  </si>
  <si>
    <t>2022-2023学年担任21级硕士第四党支部宣传委员</t>
  </si>
  <si>
    <t>2021211196</t>
  </si>
  <si>
    <t>夏茂盛</t>
  </si>
  <si>
    <t>郭孜政</t>
  </si>
  <si>
    <t xml:space="preserve">1、2022年10月：第一届国际大学生英语词汇挑战赛一等奖（15分）；
</t>
    <phoneticPr fontId="4" type="noConversion"/>
  </si>
  <si>
    <t>1、2022年10月，获2022全国大学生心理测评暨心理知识竞赛一等奖，4分。</t>
    <phoneticPr fontId="4" type="noConversion"/>
  </si>
  <si>
    <t>程志伟</t>
  </si>
  <si>
    <t>A Model to Manage the Lane-Changing Conflict for Automated Vehicles Based on Game Theory（A+降一级，除导师外二作），2023年3月</t>
    <phoneticPr fontId="4" type="noConversion"/>
  </si>
  <si>
    <t>1、2023年1月：第十九届中国研究生数学建模竞赛成功参赛奖（5分）；
3、2023年6月：计算机技能大赛一等奖（15分）</t>
  </si>
  <si>
    <t>1、2022年10月：交运学院“喜迎二十大，交汇新梦想”主题征文比赛三等奖，0.5分；
2、2022年10月：全国大学生数据分析科普知识竞赛二等奖，3分</t>
    <phoneticPr fontId="4" type="noConversion"/>
  </si>
  <si>
    <t>蔡新国</t>
  </si>
  <si>
    <t>交通运输</t>
  </si>
  <si>
    <t>刘涛</t>
  </si>
  <si>
    <t>2023年6月：2023大学生数字技能应用大赛python科目全国初赛本研组一等奖（15分）</t>
  </si>
  <si>
    <t>15</t>
  </si>
  <si>
    <t>王钞</t>
  </si>
  <si>
    <t>石红国</t>
  </si>
  <si>
    <t xml:space="preserve">
2、2023年7月：2023大学生数字技能应用大赛”省级一等奖一等奖（15分）；</t>
    <phoneticPr fontId="4" type="noConversion"/>
  </si>
  <si>
    <t>马骁</t>
  </si>
  <si>
    <t>霍娅敏</t>
  </si>
  <si>
    <t>2022年全国大学生英语翻译大赛研究生组省级三等奖</t>
  </si>
  <si>
    <t>吴哲诚</t>
  </si>
  <si>
    <t>潘金山</t>
  </si>
  <si>
    <t>1.中国光谷华为杯第十九届中国研究生数学建模竞赛三等奖 10分
2.第二届全国英语大学生英语词汇挑战赛一等奖 15分</t>
  </si>
  <si>
    <t>担任交通运输与物流学院研究生会学术部部长2分</t>
    <phoneticPr fontId="4" type="noConversion"/>
  </si>
  <si>
    <t>明诚奖3分</t>
  </si>
  <si>
    <t>素质拓展活动一等奖2分</t>
  </si>
  <si>
    <t>李林昊</t>
  </si>
  <si>
    <t>赵军</t>
  </si>
  <si>
    <t xml:space="preserve">1.2022-2023学年担任班级副班长3分   </t>
    <phoneticPr fontId="4" type="noConversion"/>
  </si>
  <si>
    <t>2.2022年12月获评西南交通大学优秀研究生干部3分</t>
    <phoneticPr fontId="4" type="noConversion"/>
  </si>
  <si>
    <t>杨宜凡</t>
  </si>
  <si>
    <t>蒋朝哲</t>
  </si>
  <si>
    <t>1.中国光谷·华为杯”第十九届中国研究生数学建模竞赛三等奖;2.第二届全国大学生英语词汇挑战赛一等奖</t>
  </si>
  <si>
    <t>黄栩</t>
  </si>
  <si>
    <t>1、“中国光谷·华为杯”第十九届中国研究生数学建模竞赛二等奖（15分）
2、“2022年“中外传播杯”全国大学生英语阅读大赛一等奖（15分）</t>
  </si>
  <si>
    <t xml:space="preserve">1、2022-2023学年，担任班级心理委员，1分
</t>
  </si>
  <si>
    <t>1、2023年5月，获得“优秀共青团员”称号，3分
2、2022年12月，获得西南交通大学“明诚奖”，3分
3、2022年12月，获得西南交通大学“优秀三助研究生”称号，3分</t>
  </si>
  <si>
    <t>王逸鑫</t>
  </si>
  <si>
    <t xml:space="preserve">
</t>
  </si>
  <si>
    <t>2022年12月：2022年全国大学生英语翻译大赛研究生组省级三等奖（7.00分）；</t>
  </si>
  <si>
    <t>2022-2023学年，担任21级硕士第四党支部组织委员，2.00分；</t>
  </si>
  <si>
    <t>孟一新</t>
  </si>
  <si>
    <t xml:space="preserve">1、孟一新，叶彭姚.Automatic Bus Stop Identification and Correction by Fusing Smart Card Data and AVL Data
（A，除导师外一作，40分），2022年9月27日；
</t>
  </si>
  <si>
    <t xml:space="preserve">1、境外会议：2023年1月9号、美国华盛顿、Transit Data are People, Too: Using big data to understand passenger flows, preferences, and behavior、TRB Meeting会议论文录用；
</t>
  </si>
  <si>
    <t>1、“华为杯”第19届中国研究生数学建模竞赛二等奖（15分）；
2、2022年第二届中国高校大数据挑战赛三等奖。（7分）；</t>
    <phoneticPr fontId="4" type="noConversion"/>
  </si>
  <si>
    <t>梁心怡</t>
  </si>
  <si>
    <t>1、2022-2023学年，担任班级文体委员，1分；</t>
    <phoneticPr fontId="4" type="noConversion"/>
  </si>
  <si>
    <t>申方针</t>
  </si>
  <si>
    <t xml:space="preserve">
1、Bisheng He,Fangzhen Shen,Yongjun Zhu等.Train Delay Prediction via Transformer-based Deep Learning Model(A,除导师外一作，28分)，2023年2月；</t>
  </si>
  <si>
    <t>1、境外会议：2023.04.26、塞尔维亚、 International Conference
on Railway Operations Modelling and Analysis、已发表</t>
  </si>
  <si>
    <t xml:space="preserve">
1、2022年11月：2022年中国高校大数据挑战赛研究生组一等奖（15分）</t>
  </si>
  <si>
    <t>包昌阳</t>
  </si>
  <si>
    <t>薛锋</t>
  </si>
  <si>
    <t>-</t>
  </si>
  <si>
    <t>1、国际学术活动（境内会议）：2022年11月23日、Beijing China、2022 IEEE the 7th International Conference on Intelligent Transportation Engineering
(ICITE)、J. Luo, H. Li, C. Bao and F. Xue, "Analysis of Quality and Reliability Evaluation Standard of Car Flow Connection in Railway Technical Station," 2022 IEEE 7th International Conference on Intelligent Transportation Engineering (ICITE), Beijing, China, 2022, pp. 128-133, doi: 10.1109/ICITE56321.2022.10101425.（12分）；
2、国际学术活动（境内会议）：2022年10月28日、南京、第二届IEEE智能交通系统与智慧城市国际学术会议（ITSSC 2022）、Jian Luo, Changyang Bao, Peng Liang, Feng Xue,"Identification and Resolution of Operation Capacity Bottleneck of Technical Station,"Proceedings of the 2nd International Conference on Information, Control and Automation, ICICA 2022, December 2-4, 2022, Chongqing,DOI:10.4108/eai.2-12-2022.2328053.(0分）</t>
    <phoneticPr fontId="4" type="noConversion"/>
  </si>
  <si>
    <t>2、全国研究生数学建模竞赛成功参赛奖（5分）；</t>
  </si>
  <si>
    <t>1、2022-2023学年，担任党支书，3分；</t>
  </si>
  <si>
    <t>1、2022年12月，获西南交通大学校级优秀研究生干部，3分； 
2、2023年6月，获院级优秀共产党员，2分。</t>
  </si>
  <si>
    <t>周琳</t>
  </si>
  <si>
    <t>薛锋、周琳等.铁路网车流分配问题研究综述(B+,除导师外一作，10.5),2023年4月</t>
  </si>
  <si>
    <t>1、发明专利受理：基于 MI-PSO-RBF 神经网络的铁路客货运量预测方法（202310681716.1 除导师外第2署名）（0.4分）；
2、发明专利受理：基于 EMD-APSO-SVR 模型铁路货运量预测方法（202310528653.6  除导师外第2署名）（0.4分）；
3、发明专利受理：基于时空视角的轨道交通运营里程驱动效应分析方法（0.4）
4、软件著作权：考虑疫情影响因素的BP神经网络铁路客运量预测系统（2023SR1065429 除导师外第2署名）（2.5分）</t>
    <phoneticPr fontId="4" type="noConversion"/>
  </si>
  <si>
    <t>1、第19届中国研究生数学建模竞赛成功参与奖（5分）</t>
  </si>
  <si>
    <t>1、2022-2023学年，担任团支部书记，3分；</t>
    <phoneticPr fontId="4" type="noConversion"/>
  </si>
  <si>
    <t>1、2023年5月，获
校级优秀共青团干部，（3分）；</t>
    <phoneticPr fontId="4" type="noConversion"/>
  </si>
  <si>
    <t>赖敏</t>
  </si>
  <si>
    <t>专利受理（申请号202310678686.9）（除导师外第一作者)：1.1</t>
  </si>
  <si>
    <t xml:space="preserve">1、2022年全国大学生数学竞赛网络挑战赛二等奖：10分 </t>
    <phoneticPr fontId="4" type="noConversion"/>
  </si>
  <si>
    <t>2022-2023学年宣传委员：1分</t>
  </si>
  <si>
    <t>1、2022年西南交通大学明诚奖：3分    2、第三届大学生国防科技知识竞赛：3分</t>
    <phoneticPr fontId="4" type="noConversion"/>
  </si>
  <si>
    <t>“大唐杯”全国大学生新一代信息通信技术大赛信息通信工程实践赛道三等奖：2分
2、2022年全国大学生技术创新创业大赛一等奖：4分</t>
    <phoneticPr fontId="4" type="noConversion"/>
  </si>
  <si>
    <t>冯宇静</t>
  </si>
  <si>
    <t>傅志坚</t>
  </si>
  <si>
    <t>1、Zhijian Fu，Yujing  Feng等.Characteristics of pedestrian dynamics in narrow aisles: Empirical results（A+，除导师外一作，49分），2023年6月</t>
  </si>
  <si>
    <t xml:space="preserve">
2、国际学术活动（境内举办）：2023年5月11-12日，河南郑州，10th International Conference on fire science and fire protection engineering(ICFSFPE),论文已录用（4.5分）</t>
    <phoneticPr fontId="4" type="noConversion"/>
  </si>
  <si>
    <t>1、2023年1月：“华为杯”第十九届中国研究生数学建模竞赛 成功参与奖（5分）；
3、2022年12月：2022年全国大学生英语翻译大赛 二等奖（10分）</t>
    <phoneticPr fontId="4" type="noConversion"/>
  </si>
  <si>
    <t>1、2022-2023学年，担任班级组织委员，1分；</t>
  </si>
  <si>
    <t>1、2023年10月，获西南交通大学优秀研究生，3分</t>
  </si>
  <si>
    <t>1、2022年11月，获2022年西南交通大学第二届运达杯体育节师生排球比赛第四名，0.25分；
2、2022年10月：2022年全国大学生技术创新创业大赛 一等奖（4分）；</t>
    <phoneticPr fontId="4" type="noConversion"/>
  </si>
  <si>
    <t>苏艺</t>
  </si>
  <si>
    <t>张光元</t>
  </si>
  <si>
    <t xml:space="preserve">
“华为杯”第19届中国研究生数学建模竞赛优秀奖（5分）；</t>
  </si>
  <si>
    <t>石义博</t>
  </si>
  <si>
    <t>1、“华为杯”第19届中国研究生数学建模竞赛优秀奖（5分）；</t>
  </si>
  <si>
    <t>李欣月</t>
  </si>
  <si>
    <t>唐思益</t>
  </si>
  <si>
    <t>郑芳芳</t>
  </si>
  <si>
    <t>1.Siyi Tang;Fangfang Zheng;Nan Zheng; Xiaobo Liu.Partitioning Multi-Modal Urban Traffic Networks for Deriving Well-Shaped Three-dimensional Fundamental Diagrams.(A,一作，28分），2023年9月22日</t>
  </si>
  <si>
    <t>1.专利：1.一种多模式交通网络区域划分方法、装置、设备及介质（ZL 2023 1 0602208.X，除导师外，第一署名，25分）
2.软件著作权：面向三维宏观基本图的城市交通流数据处理系统（2023SR0913272，除导师外，第一署名，5分）
2.软件著作权：多模式城市交通网络分区系统（2023SR0913229，第一署名，7分）</t>
    <phoneticPr fontId="4" type="noConversion"/>
  </si>
  <si>
    <t xml:space="preserve">1.2023年1月：“光谷华为杯”第十九届中国研究生数学建模竞赛三等奖（10分）；
</t>
  </si>
  <si>
    <t>吴修贤</t>
  </si>
  <si>
    <t>1、Xiuxian Wu, Ziyu Wang,Hongtai Yang等.De-anonymization of Metro Users Based on the Markov and Hidden Markov Models(A,一作，28分），2023年1月；</t>
  </si>
  <si>
    <t>1、软著：迹明移动轨迹去匿名系统[简称：迹明]V1.0（2023SR0924475，第一署名）（10分）
2、稳联移动用户身份链接系统[简称：稳联]V1.0（2023SR0923676，第一署名）（10分）</t>
  </si>
  <si>
    <t>1、境外会议：2023年1月11日，Washington DC，Transportation Research Board 2023 Annual Meeting，已发表（18分）</t>
  </si>
  <si>
    <t>1、“中国光谷·华为杯”第十九届中国研究生数学建模竞赛成功参与奖（5分）
2、“2023大学生数字技能应用大赛”一等奖（15分）</t>
  </si>
  <si>
    <t>1、2022-2023学年，担任硕士21级第五党支部宣传委员，2分；</t>
  </si>
  <si>
    <t>杜雨晴</t>
  </si>
  <si>
    <t>第十九届五华为杯建模竞赛研究生组二等奖（15分）</t>
  </si>
  <si>
    <t>宣传委员</t>
  </si>
  <si>
    <t>方兴</t>
  </si>
  <si>
    <t>刘思婧</t>
  </si>
  <si>
    <t>2022年9月至2023年9月，担任班级心理委员（1分）</t>
  </si>
  <si>
    <t xml:space="preserve">1、2022年10月，获得“全国大学生数据分析科普知识竞赛”一等奖（4分）
2、2023年7月，获得大学生绿色低碳饮食知识竞赛一等奖（4分）
</t>
    <phoneticPr fontId="4" type="noConversion"/>
  </si>
  <si>
    <t>冯婷薇</t>
  </si>
  <si>
    <t>梁宏斌</t>
  </si>
  <si>
    <t xml:space="preserve">1、“华为杯”第19届中国研究生数学建模竞赛成功参与等奖（5分）；
</t>
  </si>
  <si>
    <t>1、2022年12月，获西南交通大学明诚奖，3分；
2、2022年10月，获“全国大学生数据分析科普知识竞赛”优秀志愿者，0分；</t>
    <phoneticPr fontId="4" type="noConversion"/>
  </si>
  <si>
    <t>1、2022年10月，获“全国大学生数据分析科普知识竞赛”一等奖（4分）；</t>
    <phoneticPr fontId="4" type="noConversion"/>
  </si>
  <si>
    <t>黄宇林</t>
  </si>
  <si>
    <t>2023年6月30日，出版软著《安心二手交易软件》（2023SR0771226），第一作者；7分</t>
    <phoneticPr fontId="4" type="noConversion"/>
  </si>
  <si>
    <t>1.2023年第十三届MathorCup高校数学建模竞赛一等奖（15分）2.2023年第二届全国大学生英语词汇挑战赛一等奖（15分）</t>
  </si>
  <si>
    <t>2022.09-2023.09 硕士21级5班生活委员；1分</t>
  </si>
  <si>
    <t>1、2023年5月，获校级优秀共青团员，3分</t>
    <phoneticPr fontId="4" type="noConversion"/>
  </si>
  <si>
    <t>1、2023年5月，获大学生低碳饮食知识竞答二等奖，3分；2、2022年10月，获全国大学生数据分析科普知识竞赛二等奖，3分</t>
    <phoneticPr fontId="4" type="noConversion"/>
  </si>
  <si>
    <t>赵艳子</t>
  </si>
  <si>
    <t>1、2023.6：2023年第二十届五一数学建模竞赛一等奖,15分；
3、2023.7：“2023年大学生数字技能应用大赛”计算机技能应用赛道，Word科目三等奖,7；
4、2023.7：“2023年大学生数字技能应用大赛”计算机技能应用赛道，Excel科目三等奖,0。</t>
    <phoneticPr fontId="4" type="noConversion"/>
  </si>
  <si>
    <t xml:space="preserve">
2022年9月—2023年6月担任团支部书记，3分</t>
  </si>
  <si>
    <t>1、2022.12：全国大学生数据分析科普知识竞赛一等奖,4；
2、2023.6：2023第三届全国大学生生态环境保护竞赛一等奖,4；
3、2023.4：2023年第三届"心上的中国"全国大学生525心理知识大赛一等奖,4。</t>
    <phoneticPr fontId="4" type="noConversion"/>
  </si>
  <si>
    <t>郭怡欣</t>
  </si>
  <si>
    <t xml:space="preserve">1、软著著作权：安心二手交易软件[简称：安心二手]1.0.3（2023SR0771226  
除导师外第2署名）（3分）；  
</t>
  </si>
  <si>
    <t xml:space="preserve">
1、“华为杯”第19届中国研究生数学建模竞赛二等奖（15分）； 2、2023年第二届国际大学生英语能力挑战赛一等奖（15分）</t>
  </si>
  <si>
    <t>1、2022-2023学年，担任党支部组织委员，2分；</t>
  </si>
  <si>
    <t>1、2022年12月，获西南交通大学明诚奖，3分；</t>
  </si>
  <si>
    <t>檀晓琳</t>
  </si>
  <si>
    <t>1.计算机软件著作权登记证书：小库”库存管理系统（登记号：2023R11L0809809）（独立著作权人10分）;
2.计算机软件著作权登记证书：物流配送规划软件（登记号：2023SR1016335）（独立著作权人10分）</t>
  </si>
  <si>
    <t>1.2023年5月：2023年全国大学生英语词汇挑战赛一等奖（15分）
2.“华为杯”第19届中国研究生数学建模竞赛二等奖（15分）</t>
  </si>
  <si>
    <t>1.2022-2023学年，担任硕士21级第五党支部支部书记，3分</t>
  </si>
  <si>
    <t>1.2023年6月，获得西南交通大学交通运输与物流学院委员会2021-2023年“两优一先”优秀党员表彰，2分
2.2022年12月，获得西南交通大学优秀研究生干部，3分</t>
  </si>
  <si>
    <t>1.2023年5月，获得2023年大学生绿色低碳饮食知识竞答活动一等奖，4分</t>
  </si>
  <si>
    <t>曹鑫丹</t>
  </si>
  <si>
    <t>《Logistics cluster and its future development: a
comprehensive research review》</t>
    <phoneticPr fontId="4" type="noConversion"/>
  </si>
  <si>
    <t>平安</t>
  </si>
  <si>
    <t>1.An Ping, Hongmin Wei,Hongtai Yang, Unique in the Metro System: The Likelihood to Reidentify a Metro User with Limited Trip Information（A，一作，28分）2023年1月；2.Hongtai Yang , An Ping , Hongmin Wei , Guocong Zhai，Unique in the metro system: The likelihood to re-identify a metro user with limited trajectory points.(A+，除导师外一作，49分)，2023年9月；</t>
    <phoneticPr fontId="4" type="noConversion"/>
  </si>
  <si>
    <t>1.软件著作：快查查基于最常访问位置攻击的隐私泄露风险评估系统[简称:快查查]V1.0 （2023SR0823449，第一署名）（10分）；2.软件著作：速查基于访问位置攻击的隐私泄露风险评估系统[简称:速查]V1.0（2023SR0817401，第一著作人）（10分）</t>
  </si>
  <si>
    <t>境外会议：2023年1月，TRB2023，海报展示，Unique in the Metro System: The Likelihood to Reidentify a Metro User with Limited Trip Information（18分）</t>
    <phoneticPr fontId="4" type="noConversion"/>
  </si>
  <si>
    <t>1.“中国光谷·华为杯”第十九届中国研究生数学建模竞赛三等奖（10分）；2.“2023年大学生数字技能应用大赛”一等奖（15分）；3.2022年全国大学生英语翻译大赛研究生组省级一等奖。</t>
    <phoneticPr fontId="4" type="noConversion"/>
  </si>
  <si>
    <t>邵秋晨</t>
  </si>
  <si>
    <t>李力</t>
  </si>
  <si>
    <t>1、2023年6月：全国大学生英语词汇挑战赛一等奖（15分）；
2、2023年5月：“中教杯”全国大学生数学建模能力大赛一等奖（15分）；</t>
  </si>
  <si>
    <t>2022-2023学年担任班长（3分）</t>
  </si>
  <si>
    <t>刘芳延</t>
  </si>
  <si>
    <t>1、2022年10月：第一届国际大学生英语词汇挑战赛一等奖（15分）；
3、2023年5月：2023年“中教杯”全国大学生数学建模能力大赛(春季赛)二等奖（10分）。</t>
    <phoneticPr fontId="4" type="noConversion"/>
  </si>
  <si>
    <t>1、2022-2023学年，担任学习委员，1分。</t>
  </si>
  <si>
    <t>黄熙</t>
  </si>
  <si>
    <t>李明</t>
  </si>
  <si>
    <t>1、全国大学生英语词汇挑战赛一等奖（15分）；
2、“中教杯”全国大学生数学建模能力大赛一等奖（15分）；</t>
  </si>
  <si>
    <t>杨玉凤</t>
  </si>
  <si>
    <t>1、2023年01月：“中国光谷·华为杯”第十九届中国研究生数学建模竞赛-成功参与奖（5分）；2、2023年02月：“BETT杯”全国大学生英语阅读大赛一等奖（15分）</t>
  </si>
  <si>
    <t>程代兵</t>
  </si>
  <si>
    <t>发明专利：一种混合条件下基于定点集结模式的技术站间货物列车协同配流方法（2022 1 0259919.7）除导师外第二署名（10分）</t>
  </si>
  <si>
    <t>2023年1月，2023年“中国光谷·华为杯”第十九届中国研究生数学建模竞赛成功参与奖（5分）</t>
  </si>
  <si>
    <t>左胜</t>
  </si>
  <si>
    <t>1、2023年6月：2023年全国英语大学生英语作文大赛或研究生组省级三等奖（7分）；
2、“中国光谷华为杯”第十九届中国研究生数学建模竞赛成功参与奖（5分）；</t>
  </si>
  <si>
    <t>2022年12月，获西南交通大学明诚奖，3分</t>
  </si>
  <si>
    <t>李聪</t>
  </si>
  <si>
    <t xml:space="preserve">1、2022年12月，“中国光谷·华为杯”第十九届中国研究生数学建模竞赛全国二等奖（15分）                                     
                                                                    </t>
  </si>
  <si>
    <t xml:space="preserve">1、2022.12月，西南交通大学明诚奖，3分            2、2022.06--2023.06担任交运研会文体部部长，2分          </t>
  </si>
  <si>
    <t>王梓宇</t>
  </si>
  <si>
    <t>李娟</t>
  </si>
  <si>
    <t>1.De-anonymization of Metro Users Based on the Markov and Hidden Markov Models（A，二作，10分），2023年1月</t>
  </si>
  <si>
    <t>1.软件著作权：智行智能卡用户身份匹配系统[简称：智行]V1.0（2023SR0656916，一作）（10分）；2.软件著作权：地铁用户轨迹链接系统V1.0（2023SR0656919，一作）（10分）</t>
  </si>
  <si>
    <t>1.境外会议：2023年1月10日、美国华盛顿，102届TRB年会：De-anonymization of Metro Users Based on the Markov and Hidden Markov Models. 已发表论文（24分）</t>
    <phoneticPr fontId="4" type="noConversion"/>
  </si>
  <si>
    <t>1.“华为杯”第十九届中国研究生数学建模赛成功参与奖（5分）； 2.2023大学生数字技能应用大赛本研组“word科目”一等奖（15分）</t>
  </si>
  <si>
    <t>崔林琦</t>
  </si>
  <si>
    <t>1.郑康康、朱志国、崔林琦、黄卓，基于既有线网的新线开通分布交通量预测研究（B+,除导师外二作，4.5分），2022年10月</t>
  </si>
  <si>
    <t>侯为创</t>
  </si>
  <si>
    <t>2022年“中外传播杯”全国大学生英语阅读大赛一等奖（15分）</t>
    <phoneticPr fontId="4" type="noConversion"/>
  </si>
  <si>
    <t>夏钤强</t>
  </si>
  <si>
    <t>1、一种导流栏杆位置计算方法、装置、设备及可读存储介质（202211568614.0 除导师外第1署名）（25分）；2、预测人群疏散能力瓶颈的方法、装置、设备及存储介质（202210791758.6 除导师外第2署名）（10分）；</t>
    <phoneticPr fontId="4" type="noConversion"/>
  </si>
  <si>
    <t>1、境内会议：2022年9月23-24日、合肥、行人交通与应急疏散动力学、已被会议录用并宣读；</t>
  </si>
  <si>
    <t>“华为杯”第19届中国研究生数学建模竞赛优秀参与奖（5分）</t>
  </si>
  <si>
    <t>范成敬</t>
  </si>
  <si>
    <t>帅斌</t>
  </si>
  <si>
    <t>1、第二十届五一数学建模竞赛三等奖（7分）；
3、中外传播杯全国大学生英语阅读大赛一等奖（15分）；
4、第二届中国高校大数据挑战赛二等奖（0分）</t>
    <phoneticPr fontId="4" type="noConversion"/>
  </si>
  <si>
    <t>1、2022年9月-2023年6月，担任21级硕士05班组织委员（1分）
2、2022年9月-2023年6月，担任留守儿童关爱协会团支书（3分）</t>
  </si>
  <si>
    <t>1、西南交通大学“优秀三助研究生”荣誉称号（3分）
2、西南交通大学“明诚奖”（3分）</t>
  </si>
  <si>
    <t>1、从“心”开始，创造美好人生2022年全国大学生心理测评暨心理知识竞赛一等奖（4分）
2、“睿智创新，激情创业”2022年全国大学生技术创新创业大赛四川省赛区文化教育赛道一等奖（4分）；</t>
    <phoneticPr fontId="4" type="noConversion"/>
  </si>
  <si>
    <t>王欣月</t>
  </si>
  <si>
    <t>1.行车风险判别系统软著（10分）
2.行车风险可视化系统软著（10分）</t>
  </si>
  <si>
    <t>2022年12月：“中国光谷.华为杯”第十九届中国研究生数学建模竞赛优秀奖</t>
  </si>
  <si>
    <t>担任心理委员（1分）</t>
  </si>
  <si>
    <t>崔成博</t>
  </si>
  <si>
    <t>1、“华为杯”第19届中国研究生数学建模竞赛优秀参与奖（5分）；2、1、“2023大学生数字技能应用大赛”计算机技能应用赛道全国初赛本研组一等奖（15分）；</t>
    <phoneticPr fontId="4" type="noConversion"/>
  </si>
  <si>
    <t>1、2023年“应急进校园”全国大学生网络安全专题竞赛二等奖，3分；</t>
    <phoneticPr fontId="4" type="noConversion"/>
  </si>
  <si>
    <t>唐家豪</t>
  </si>
  <si>
    <t>1.软件著作权：交通安全车辆信息化集成系统。 
登记号：2023SR0641245（1.5分）</t>
  </si>
  <si>
    <t>1.2023年6月：第二十届五一数学建模竞赛一等奖（15分）
2.2022年12月：第二届全国大学生英语词汇竞赛二等奖（10分）</t>
  </si>
  <si>
    <t>1.2022-2023学年，担任副班长，3分</t>
  </si>
  <si>
    <t>1.2022年11月，
获校级明诚奖称号，3分</t>
  </si>
  <si>
    <t>1.2022年11月，
获第三届大学生国防科技知识竞赛一等奖，4分</t>
    <phoneticPr fontId="4" type="noConversion"/>
  </si>
  <si>
    <t>李涛</t>
  </si>
  <si>
    <t>“华为杯”第19届中国研究生数学建模竞赛参与奖</t>
  </si>
  <si>
    <t>姜炎</t>
  </si>
  <si>
    <t>1.“华为杯”第19届中国研究生数学建模竞赛二等奖（15分）；2.第四届全国高等院校大学生英语能力大赛省赛二等（10分）；3.2023大学生数字技能应用大赛计算机技能应用赛道一等奖（15分）</t>
  </si>
  <si>
    <t>2022-2023学年，担任班长，3分；</t>
  </si>
  <si>
    <t>1.2023届‘心上的中国’全国大学生525心理知识大赛一等奖（6分）；2.2023年全国大学生科学素质知识竞赛一等奖（6分）；3.2023年第三届“应急科普华夏行”大学生网络与信息安全专题竞赛一等奖（6分）</t>
  </si>
  <si>
    <t>秦培富</t>
  </si>
  <si>
    <t>张开冉</t>
  </si>
  <si>
    <t>阳运佳</t>
  </si>
  <si>
    <t>“华为杯”十九届中国研究生数学建模比赛成功参与奖（5分）</t>
  </si>
  <si>
    <t>2022-2023学年，担任硕士21级第六党支部书记，3分</t>
  </si>
  <si>
    <t>2022年12月获校级明诚奖，3分；
西南交通大学综合交通大数据研究生校内实践基地优秀学员，3分
2023年6月获院级优秀共产党员，2分</t>
  </si>
  <si>
    <t>骆紫琪</t>
  </si>
  <si>
    <t>“华为杯”第19届中国研究生数学建模竞赛成功参赛奖（5分）
大学生数字技能应用大赛一等奖 省级（15）</t>
  </si>
  <si>
    <t>2022年12月获校级明诚奖（3分）</t>
  </si>
  <si>
    <t>2022年10月全国大学生数据分析科普知识竞赛二等奖（3分）
2023年9月应急科普华夏行食品安全专题竞赛一等奖（4分）</t>
    <phoneticPr fontId="4" type="noConversion"/>
  </si>
  <si>
    <t>程焱</t>
  </si>
  <si>
    <t>华为杯参与奖</t>
  </si>
  <si>
    <t>张新宇</t>
  </si>
  <si>
    <t>1、Feng Xue，Xinyu Zhang等.Metro crew planning with heterogeneous duty paths and period-cycle pattern considerations(A+,除导师外一作，70*0.7分)，2023年6月；
2、张新宇，李青青等.基于灰色粗糙集的成都市轨道交通产业高质量发展评价指标体系构建(B,一作，10*0.7分)，2023年5月</t>
  </si>
  <si>
    <t>1、发明专利受理：基于值乘路径的地铁乘务计划优化编制方法（CN202310060481.4，除导师外第1署名）（1分）；
2、发明专利受理：一种乘务排班编制优化算法（202310992456X，除导师外第2署名）（0.4分）.</t>
  </si>
  <si>
    <t>1、2023年6月：第二十届五一数学建模竞赛研究生组二等奖（10分）
2、2023年1月：2022年“创新实践杯”全国大学生英语词汇竞赛一等奖（15分）</t>
  </si>
  <si>
    <t>俞建民</t>
  </si>
  <si>
    <t>肖蕾</t>
  </si>
  <si>
    <t>1、2023年1月：2022年华为杯中国研究生数学建模竞赛国赛一等奖（30分）；
2、2023年7月：全国大学生英语能力挑战赛（15分）；</t>
  </si>
  <si>
    <t>1、2022-2023学年，担任生活委员，1分；</t>
  </si>
  <si>
    <t xml:space="preserve">1.2022年12月获得西南交通大学明诚奖（3分）
2.2022年6月获得四川省大学生综合素质A级证书荣誉称号（8分）
</t>
  </si>
  <si>
    <t>卜思豪</t>
  </si>
  <si>
    <t>陈思</t>
  </si>
  <si>
    <t xml:space="preserve">
1、“华为杯”第19届中国研究生数学建模竞赛优秀奖（5分）；2、国际大学生英语词汇挑战赛一等奖（15分）</t>
  </si>
  <si>
    <t>1、2022-2023学年，担任研究生会主席，3分；</t>
  </si>
  <si>
    <t>1、2022年12月，获
院级优秀研究生干部，3分；2、2023年5月获院级优秀共青团干部，3分</t>
    <phoneticPr fontId="4" type="noConversion"/>
  </si>
  <si>
    <t>1、2022年12月，获中国大学生舞龙舞狮锦标赛第五名（三等奖），4分；2、2022年11月，获内部素质拓展二等奖，1分；</t>
  </si>
  <si>
    <t>毛俊锋</t>
  </si>
  <si>
    <t>唐优华</t>
  </si>
  <si>
    <t>“华为杯”第19届中国研究生数学建模竞赛成功参赛奖（5分）；</t>
  </si>
  <si>
    <t>庞震</t>
  </si>
  <si>
    <t>邵玉华</t>
  </si>
  <si>
    <t>1.大学生数字技能应用大赛一等奖</t>
  </si>
  <si>
    <t>1、2023年6月，在西南交通大学综合交通大数据应用技术国家工程实验室研究生校内实践基地的专业实践环节中，被评为优秀学员。</t>
  </si>
  <si>
    <t>1、2023年7月，第三届“应急科普华夏行”大学生网络与信息安全专题竞赛中获得一等奖  2.2023年7月，第三届“应急科普华夏行”大学生心理健康专题竞赛中获得特等奖</t>
    <phoneticPr fontId="4" type="noConversion"/>
  </si>
  <si>
    <t>郑凡非</t>
  </si>
  <si>
    <t>1、发明专利：城市道路交通事件分类方法、装置、设备及可读介质（ZL 2023 1 0030943.8   
除导师外第1署名）（25分）；  
2、发明专利：一种异常交通状态检测方法、装置、设备及可读介质（ZL 2023 1 0001056.8，除导师外第4署名）（5分）；           3、软件著作权：面向城市道路的交通事故范围预测仿真系统（2023SR0878030，第1署名）（10分）；                       4、软件著作权：面向城市道路交通事故分级仿真系统（2023SR0877239，第1署名）（10分）</t>
  </si>
  <si>
    <t>1、2023年5月：2023年全国大学生英语词汇挑战赛一等奖（15分）；
2、2023年1月：“华为杯”第19届中国研究生数学建模竞赛三等奖（10分）；</t>
  </si>
  <si>
    <t>郭云辉</t>
  </si>
  <si>
    <t>庄河</t>
  </si>
  <si>
    <t>2023年3月，获研究生校内基地专业实践优秀学员，3分</t>
  </si>
  <si>
    <t>2023年5月，获四川省第十九届学生台球比赛二等奖，3分</t>
  </si>
  <si>
    <t>严啸天</t>
  </si>
  <si>
    <t>1、发明专利：一种公交运营不可靠性成本计算方法、装置、设备及介质（ZL 202310075142.3除导师外第一署名）（25分）</t>
  </si>
  <si>
    <t>1.2023年第二十届五一数学建模竞赛三等奖（7分）；               2.2023年第二届全国大学生英语词汇挑战赛优秀奖（4分）</t>
    <phoneticPr fontId="4" type="noConversion"/>
  </si>
  <si>
    <t>1、2022-2023学年担任 21 级硕士 6 班班长，3分</t>
  </si>
  <si>
    <t>1、2022年12月校级优秀研究生干部，3分；             2、2022年11月校级示范主题团日活动，3分</t>
  </si>
  <si>
    <t>罗洹</t>
  </si>
  <si>
    <t>严余松</t>
  </si>
  <si>
    <t>1.“华为杯”第19届中国研究生数学建模竞赛二等奖（15分）
2.大学生数字技能应用大赛一等奖 省级（15分）</t>
  </si>
  <si>
    <t>1.2023第三届全国大学生心理知识竞赛一等奖（4分）；
2.2023第三届“应急科普华夏行”大学生食品安全竞赛一等奖（4分）；
3.2023第三届全国大学生人工智能知识竞赛二等奖（3分）</t>
  </si>
  <si>
    <t>金可欣</t>
  </si>
  <si>
    <t>1、2023年6月：2023年第二十届五一数学建模竞赛二等奖（10分）；
2、2023年3月：2023年全国大学生信息技术认证挑战赛一等奖（15分）；
3、2023年6月：2023 年全国大学生英语作文大赛二等奖（10分）；</t>
  </si>
  <si>
    <t>1、2022-2023学年，担任文体委员，1分；</t>
  </si>
  <si>
    <t>凌欢</t>
  </si>
  <si>
    <t>“中国光谷·华为杯”第十九届中国研究学生数学建模竞赛 一等奖（30分）</t>
  </si>
  <si>
    <t>王志美</t>
  </si>
  <si>
    <t>徐菱</t>
  </si>
  <si>
    <t>Hongxia Yuan，Ling Xu，Zhimei Wang.Optimal Pricing Strategy of Sharing Parking Platform Considering the Perceived Heterogeneity of Inconvenience Costs
（A，除导师外二作，12分），2023年6月；</t>
  </si>
  <si>
    <t xml:space="preserve">2023年6月：2023年第二十届五一数学建模竞赛研究生组二等奖（10分）；
</t>
  </si>
  <si>
    <t>2022年12月，获校级优秀研究生，3分；</t>
  </si>
  <si>
    <t>胡丽媛</t>
  </si>
  <si>
    <t>1、2023年1月，“华为杯”第十九届中国研究生数学建模竞赛成果参与奖（5分）；                 2、2022年12月，第二届全国大学生英语词汇竞赛三等奖（7分）</t>
  </si>
  <si>
    <t>1、2023年1月，获优秀三助研究生荣誉称号 3分；          2、2022年12月，获全国大学生英语词汇竞赛“优秀志愿者”荣誉称号，8分；             3、2022年10月，获联合国儿童基金会感谢证书，8分</t>
  </si>
  <si>
    <t>丁玥</t>
  </si>
  <si>
    <t>第七届普译奖全国大学生翻译比赛英译汉组初赛三等奖（7分）</t>
  </si>
  <si>
    <t>欧阳华懿</t>
  </si>
  <si>
    <t>2021-2022学年担任班级团支部宣传委员，1分</t>
  </si>
  <si>
    <t>1、2022年11月，获校级示范主题团日活动，3分</t>
  </si>
  <si>
    <t>张莉茹</t>
  </si>
  <si>
    <t>1.2022年第二届全国大学生英语词汇竞赛三等奖（7分）</t>
  </si>
  <si>
    <t>1.2022年西南交通大学第二届“运达杯”师生排球比赛四等奖，0.25分</t>
  </si>
  <si>
    <t>王蓉</t>
  </si>
  <si>
    <t>殷勇</t>
  </si>
  <si>
    <t>王欢，王蓉等.考虑公交桥接服务的城市轨道交通网络修复时序优化
（B+，除导师外二作，3.75分），2022年12月</t>
  </si>
  <si>
    <t>2023年6月：“2023大学生数字技能应用大赛”计算机技能应用赛道全国一等奖（15分）</t>
  </si>
  <si>
    <t>1、2023年2月，获第三届“防灾减灾科普先行”全国青少年火灾应对科普竞赛一等奖，6分；
2、2023年4月，获第三届“心上的中国”全国大学生心理知识大赛一等奖，6分；
3、2023年3月，获2023年全国大学生科学素质知识竞赛一等奖，6分。</t>
  </si>
  <si>
    <t>陈怡萱</t>
  </si>
  <si>
    <t>李宗平</t>
  </si>
  <si>
    <t>1、2023年7月，参编
《高速铁路车站改造运输组织分析》，4分；</t>
  </si>
  <si>
    <t>1、境内会议：2023年6月23日-25日、厦门、International Conference on Information Science, Computer Technology and Transportation、论文录用并做口头报告；</t>
  </si>
  <si>
    <t>1、2023年6月，获2023年第二十届五一数学建模竞赛三等奖，7分；
2、2023年3月，获2023年全国大学生信息技术认证挑战赛三等奖，7分</t>
  </si>
  <si>
    <t>1、2022-2023学年，担任团支书，3分；</t>
  </si>
  <si>
    <t>1、2023年2月，获
四川省综合素质A级证书，8分；
2、2022年12月，获西南交通大学“明诚奖”，3分
3、2023年5月，获西南交通大学“优秀共青团干部”荣誉称号，3分</t>
  </si>
  <si>
    <t>赵松</t>
  </si>
  <si>
    <t>刘海旭</t>
  </si>
  <si>
    <t>1、2023年1月：“华为杯”第15届中国研究生数学建模竞赛一等奖（30分）2、2023年1月：2022年“中外传播杯”全国大学生英语阅读大赛二等奖（10分）；</t>
  </si>
  <si>
    <t>1、2023年2月，第三届全国青少年火灾应对科普竞赛一等奖，4分
2、2023年2月，第三届全国青少年火灾应对科普竞赛消防安全科普员称号，8分                                                    3、2022-2023西南交通大学校级秋季实践优秀荣誉，3分</t>
  </si>
  <si>
    <t>任珈瑶</t>
  </si>
  <si>
    <t>1、2023年7月：第十五届“中国电机工程学会杯”全国大学生电工数学建模竞赛二等奖（10分）；
2、2023年6月：2023年第二届全国大学生英语词汇挑战赛一等奖（15分）</t>
  </si>
  <si>
    <t>1、2023年9月，获第二届大学生健康科普知识竞赛一等奖，4分
2、2023年5月，获第三届“应急科普华夏行”大学生生活安全专题竞赛一等奖，4分
3、2023年5月，获大学生绿色低碳饮食知识竞答二等奖，3分</t>
  </si>
  <si>
    <t>江岳桉</t>
  </si>
  <si>
    <t>1、发明专利：城市道路交通事件分类方法、装置、设备及可读存储介质（CN202310030943.8   
除导师外第5署名）（2.5分）；  
2、实用新型专利：面向三维宏观基本图的城市交通流数据处理系统（023SR0913272，除导师外第2署名）（2分）；</t>
    <phoneticPr fontId="4" type="noConversion"/>
  </si>
  <si>
    <t>1、2023年5月：五一杯数学建模竞赛三等奖（7分）；
2、全国大学生英语词汇挑战赛一等奖（15分）；</t>
  </si>
  <si>
    <t>1、2022-2023学年，担任学习委员，1分；</t>
  </si>
  <si>
    <t>隆豪</t>
  </si>
  <si>
    <t>1、Simulation Analysis of Heterogeneous Traffic Flow Based on Automatic Driving Strategy Classification, Transportation Research Board 102th Annual Meeting (TRB2023),（A，除导师二作，10）2022年11月    2、基于结构方程模型的公交延误容忍度研究,西部交通科技（C，除导师二作，0.94）2022年11月</t>
    <phoneticPr fontId="4" type="noConversion"/>
  </si>
  <si>
    <t>1、2023年1月，“中国光谷·华为杯”第十九届中国研究生数学建模竞赛二等奖（15） 2、2022年12月第二届全国大学生英语词汇竞赛初赛（非英语专业组）三等奖（7）</t>
  </si>
  <si>
    <t>1、2022-2023学年，担任硕士第六党支部组织委员，2分；</t>
  </si>
  <si>
    <t>2、2022年10月，第二届应急科普华夏行大学生网络和信息安全专题竞赛一等奖（4）</t>
    <phoneticPr fontId="4" type="noConversion"/>
  </si>
  <si>
    <t>2021211210</t>
  </si>
  <si>
    <t>刘成林</t>
  </si>
  <si>
    <t>1.Liu, C.; Zhang, C.; Sun, L.; Liu, K.; Liu, H.; Zhu, W.; Jiang, C. Detection of Pilot’s Mental Workload Using a Wireless EEG Headset in Airfield Traffic Pattern Tasks. Entropy 2023, 25, 1035.2023年7月；（A+，一作，49分）
2. C. Liu et al., "Identification of pilots’ mental workload under different flight phases based on a portable EEG device," 2023 7th International Conference on Transportation Information and Safety (ICTIS), Xi'an, China, 2023, pp. 32-37,（A，一作，28分）
3. Zhang, C.; Liu, C.; Liu, H.; Jiang, C.; Fu, L.; Wen, C.; Cao, W. Incorporation of Pilot Factors into Risk Analysis of Civil Aviation Accidents from 2008 to 2020: A Data-Driven Bayesian Network Approach. Aerospace 2023, 10, 9. （A++，WOS一区，二作，37.5分）
4.Wenbing Zhu, Chenyang Zhang, Chenglin Liu, Jiajun Yuan, Xinyi Li, Yunbiao Wang, and Chaozhe Jiang. 2023. Recognition of Pilot Mental workload in the Simulation Operation of Carrier-based Aircraft Using the Portable EEG. In Proceedings of the 2023 3rd International Conference on Human Machine Interaction (ICHMI '23). Association for Computing Machinery, New York, NY, USA, 43–49.（A，EI收录，三作，2分）</t>
    <phoneticPr fontId="4" type="noConversion"/>
  </si>
  <si>
    <t>2022年11月-2023年3月，主持建侯研究生科创培育项目，10分</t>
  </si>
  <si>
    <t>境内会议：2023年8月，西安，国际交通信息安全会议，参会宣讲且发表论文，2023 7th International Conference on Transportation Information and Safety (ICTIS), Xi'an, China, 2023。</t>
  </si>
  <si>
    <t>1.2023‘中国光谷华为杯’第十九届中国研究生数学建模竞赛 三等奖 （10分）  
2.2023正大杯第十三届全国大学生市场调查与分析大赛二等奖   10（分） 
 3.2023第二届全国大学生英语词汇挑战大赛一等奖（15分）</t>
    <phoneticPr fontId="4" type="noConversion"/>
  </si>
  <si>
    <t>罗鹏</t>
    <phoneticPr fontId="4" type="noConversion"/>
  </si>
  <si>
    <t>杨鸿泰</t>
    <phoneticPr fontId="4" type="noConversion"/>
  </si>
  <si>
    <t xml:space="preserve">1.Yang H,Luo P,et al. Nonlinear effects of fare discounts and built environment on ridesplitting adoption rates.Transportation research part A (0965-8564)（A++，除导师外一作，105分），2023年2月
2.Yang H,Luo P,et al. Nonlinear effects of fare discounts and built environment on ridesplitting adoption rates.Transportation Research Board（TRB）（A，除导师外一作，28分），2023年1月      </t>
    <phoneticPr fontId="4" type="noConversion"/>
  </si>
  <si>
    <t>1.境外会议：2023年1月10日、美国华盛顿，102届TRB年会：Nonlinear effects of fare discounts and built environment on ridesplitting adoption rates.已发表论文(24分）</t>
    <phoneticPr fontId="4" type="noConversion"/>
  </si>
  <si>
    <t>1.“华为杯”第十九届中国研究生数学建模赛成功参与奖（5分）； 2.2023大学生数字技能应用大赛本研组“word科目”二等奖（10分）</t>
    <phoneticPr fontId="4" type="noConversion"/>
  </si>
  <si>
    <t>宋丹丹</t>
  </si>
  <si>
    <t>1、发明专利：预测人群疏散能力瓶颈的方法、装置、设备及存储介质（ZL202210791758.6除导师外第4署名）（5分）；
2、发明专利：疏散电梯调度策略优化方法、装置、设备及可读存储介质（ZL202310596462.3除导师外第1署名）（25分）；</t>
    <phoneticPr fontId="4" type="noConversion"/>
  </si>
  <si>
    <t>“华为杯”第19届中国研究生数学建模竞赛优秀奖（5分）</t>
  </si>
  <si>
    <t>2022年10月，获校级“优秀研究生”荣誉称号，3分</t>
  </si>
  <si>
    <t>熊羚任</t>
    <phoneticPr fontId="4" type="noConversion"/>
  </si>
  <si>
    <t>吴海涛</t>
    <phoneticPr fontId="4" type="noConversion"/>
  </si>
  <si>
    <t>1、2023年6月；2023年第二届全国大学生英语词汇挑战赛二等奖（10分）；
2、2023年9月；2023大学生信息系统创新大赛二等奖（10分）；
3、2023年8月；2023年第四届“华数杯”全国大学生数学建模竞赛优秀奖（4分）；</t>
    <phoneticPr fontId="4" type="noConversion"/>
  </si>
  <si>
    <t>1、2023年5月；“第二届大学生健康科普知识竞赛”一等奖（4分）；
2、2023年5月；2023年第三届“应急科普华夏行”大学生网络与信息安全专题竞赛一等奖（4分）；
3、2023年7月；2023年大学生绿色低碳饮食知识竞答赛二等奖（3分）；</t>
    <phoneticPr fontId="4" type="noConversion"/>
  </si>
  <si>
    <t>陈虹旭</t>
    <phoneticPr fontId="4" type="noConversion"/>
  </si>
  <si>
    <t>刘澜</t>
    <phoneticPr fontId="4" type="noConversion"/>
  </si>
  <si>
    <t>1. 2022年12月 华为杯第十九届中国研究生数学建模竞赛
成功参与奖  5分
2.2023年6月 第二届全国大学生英语词汇挑战赛 一等奖 15分</t>
    <phoneticPr fontId="4" type="noConversion"/>
  </si>
  <si>
    <t>李苏烔</t>
    <phoneticPr fontId="4" type="noConversion"/>
  </si>
  <si>
    <t>Sutong Li,Leilei Kang,Hao Huang,et al. A perimeter control model of urban road network based on cooperative-noncooperative two-stage game.Physica A: Statistical Mechanics and its Applications (0378-4371,A+,除导师外一作,1/4,49分），2023年9月</t>
    <phoneticPr fontId="4" type="noConversion"/>
  </si>
  <si>
    <t>2023年2月，参编专著《城市路网交通拥挤智能控制理论与方法》（978-7-5643-9422-6）4分</t>
    <phoneticPr fontId="4" type="noConversion"/>
  </si>
  <si>
    <t>1、“中国光谷·华为杯”第十九届中国研究生数学建模竞赛全国二等奖（15分）
2、2022年全国大学生英语翻译大赛（研究生组）二等奖（10分）</t>
    <phoneticPr fontId="4" type="noConversion"/>
  </si>
  <si>
    <t>2022-2023学年，担任班级党支部宣传委员（2分）</t>
    <phoneticPr fontId="4" type="noConversion"/>
  </si>
  <si>
    <t>2023年6月，获四川省大学生“综合素质A级证书”（8分）</t>
    <phoneticPr fontId="4" type="noConversion"/>
  </si>
  <si>
    <t>胡炯麦</t>
  </si>
  <si>
    <t>；
2、2023年5月：“中教杯”全国大学生数学建模能力大赛一等奖（15分）；
3、2023年5月：第二届全国大学生英语词汇挑战赛一等奖（15分）。</t>
    <phoneticPr fontId="4" type="noConversion"/>
  </si>
  <si>
    <t>1、2023年5月，获校级优秀共青团干部，3分；</t>
  </si>
  <si>
    <t>1、2023年2月，获第三届“防灾减灾科普先行”全国青少年火灾应对科普竞赛一等奖，4分；
2、2023年3月，获第四届大学生“丝绸之路”主题知识竞赛特等奖，4分。</t>
    <phoneticPr fontId="4" type="noConversion"/>
  </si>
  <si>
    <t>陈天和</t>
  </si>
  <si>
    <t>2023年1月：“华为杯”第19届中国研究生数学建模竞赛优秀奖（5分）
2023年4月“正大杯”第十二届全国大学生市场调查与分析大赛四川省二等奖（10分）
2022年12月，全国大学生数据分析大赛三等奖（0分）
2022年12月，全国大学生英语词汇竞赛二等奖（0分）</t>
    <phoneticPr fontId="4" type="noConversion"/>
  </si>
  <si>
    <t>1.2022-2023学年担任21级硕士7班心理委员，1分</t>
    <phoneticPr fontId="4" type="noConversion"/>
  </si>
  <si>
    <t>王欢</t>
  </si>
  <si>
    <t>1、王欢，王蓉等.考虑公交桥接服务的城市轨道交通网络修复时序优化
（B+，除导师外一作，10.5分），2022年12月</t>
  </si>
  <si>
    <t>1、2023年4月：正大杯第十三届全国大学生市场调查与分析大赛省级二等奖（0分）；
2、2023年1月：创新实践杯全国大学生英语词汇竞赛一等奖（15分）。</t>
    <phoneticPr fontId="4" type="noConversion"/>
  </si>
  <si>
    <t>1、2022年12月，获
校级优秀研究生，3分；</t>
  </si>
  <si>
    <t>1、2023年2月，参加第三届“防灾减灾科普先行”全国青少年火灾应对科普竞赛，获得一等奖，4分；
2、2022年10月，参加第三届大学生财经素养大赛，获得一等奖，4分。</t>
    <phoneticPr fontId="4" type="noConversion"/>
  </si>
  <si>
    <t>裴娆</t>
    <phoneticPr fontId="4" type="noConversion"/>
  </si>
  <si>
    <t>陶思宇</t>
    <phoneticPr fontId="4" type="noConversion"/>
  </si>
  <si>
    <t>1.2023年6月 2023年第二十届五一数学建模竞赛 二等奖（10分）
2.2023年6月2023年第六届大学生数字技能应用大赛一等奖（15分）
3.2022年12月 2022年第二届全国大学生英语词汇竞赛二等奖（0分）</t>
    <phoneticPr fontId="4" type="noConversion"/>
  </si>
  <si>
    <t xml:space="preserve">1.2022.9-2023.6 西南交通大学交通运输与物流学院21级硕士7班副班长（3分）
</t>
    <phoneticPr fontId="4" type="noConversion"/>
  </si>
  <si>
    <t>1.2022.12 西南交通大学优秀研究生干部称号 （3分）
2.2023年9月  2023年第三届“应急科普华夏行”大学生食品安全专题竞赛一等奖（4分）</t>
    <phoneticPr fontId="4" type="noConversion"/>
  </si>
  <si>
    <t>孙学涛</t>
  </si>
  <si>
    <t>文超</t>
  </si>
  <si>
    <t>1.2023年8月第三届长三角高校数学建模竞赛二等奖（10分）
2.2023年6月第二届全国大学生数据统计与分析竞赛二等奖（10分）
3.2022年12月全国大学生英语翻译大赛三等奖（0分）
4.2022年11月BETT 杯全国大学生词汇大赛三等奖（0分）</t>
    <phoneticPr fontId="4" type="noConversion"/>
  </si>
  <si>
    <t>王天碧</t>
    <phoneticPr fontId="4" type="noConversion"/>
  </si>
  <si>
    <t>彭其渊</t>
    <phoneticPr fontId="4" type="noConversion"/>
  </si>
  <si>
    <t>[1]杜剑飞,王天碧,胡馨月等.列车开行动态需求下动车组运用优化研究[J/OL].综合运输:1-8[2023-09-23].http://kns.cnki.net/kcms/detail/11.1197.U.20230822.0915.002.html
（B+，除导师外2作，3.75分）</t>
    <phoneticPr fontId="4" type="noConversion"/>
  </si>
  <si>
    <t>1、2023年7月：2023年第二十届五一数学建模竞赛研究生组二等奖（10分）；
2、2023年3月：2 0 2 2年巴蜀“ 菁 英 杯 ”笔译大赛优胜奖（0分）；
3.2023年7月：第六届 大学生数字技能应用大赛一等奖（15分）；</t>
    <phoneticPr fontId="4" type="noConversion"/>
  </si>
  <si>
    <t>邓龙</t>
    <phoneticPr fontId="4" type="noConversion"/>
  </si>
  <si>
    <t>张光远</t>
    <phoneticPr fontId="4" type="noConversion"/>
  </si>
  <si>
    <t>1、2023年1月：“创新实践杯”全国大学生英语词汇挑战赛三等奖（0分）；
2、2023年6月：2023年第二十届五一数学建模竞赛研究生组二等奖（10分）；
3、2023年7月：大学生数字技能应用大赛一等奖（15分）；</t>
    <phoneticPr fontId="4" type="noConversion"/>
  </si>
  <si>
    <t>1、2022-2023学年，担任组织委员，（1分）；</t>
    <phoneticPr fontId="4" type="noConversion"/>
  </si>
  <si>
    <t>李世鹏</t>
  </si>
  <si>
    <t>1、2022年10月：长安汽车杯全球华人大学生数据应用创新赛金奖（15分）
2、2023年1月：“中国光谷·华为杯”第十九届中国研究生数学建模竞赛成功参与奖（5分）
3、2022年11月：2022年第二届中国高校大数据挑战赛优秀奖（5分）</t>
    <phoneticPr fontId="4" type="noConversion"/>
  </si>
  <si>
    <t>刘乔希</t>
    <phoneticPr fontId="4" type="noConversion"/>
  </si>
  <si>
    <t>潘金山</t>
    <phoneticPr fontId="4" type="noConversion"/>
  </si>
  <si>
    <t>1、软件著作权：轨道交通网络可行路径计算系统V1.0（2023SR0760554）
除导师外第一署名（10分）</t>
    <phoneticPr fontId="4" type="noConversion"/>
  </si>
  <si>
    <t xml:space="preserve">1、2022年12月：2022年全国大学生英语翻译大赛研究生组省级一等奖（15分）；
</t>
    <phoneticPr fontId="4" type="noConversion"/>
  </si>
  <si>
    <t>1、2022-2023学年，担任班长，3分；</t>
    <phoneticPr fontId="4" type="noConversion"/>
  </si>
  <si>
    <t>1、2022年11月，获明诚奖，3分；</t>
    <phoneticPr fontId="4" type="noConversion"/>
  </si>
  <si>
    <t>2021211348</t>
    <phoneticPr fontId="4" type="noConversion"/>
  </si>
  <si>
    <t>韩钰波</t>
    <phoneticPr fontId="4" type="noConversion"/>
  </si>
  <si>
    <t>徐菱</t>
    <phoneticPr fontId="4" type="noConversion"/>
  </si>
  <si>
    <t>无</t>
    <phoneticPr fontId="4" type="noConversion"/>
  </si>
  <si>
    <t>1、2023年6月：第二十届五一建模竞赛二等奖（10分）； 2、2022年11月：全国高校青年互联网人才技能大赛一等奖（15分）；3、2023年6月：大学生数字技能应用大赛一等奖（15分）；</t>
    <phoneticPr fontId="4" type="noConversion"/>
  </si>
  <si>
    <t>1、2022-2023学年，担任未来技术研究院助管，1分</t>
    <phoneticPr fontId="4" type="noConversion"/>
  </si>
  <si>
    <t>0</t>
    <phoneticPr fontId="4" type="noConversion"/>
  </si>
  <si>
    <t>殷苏平</t>
    <phoneticPr fontId="4" type="noConversion"/>
  </si>
  <si>
    <t>张开冉</t>
    <phoneticPr fontId="4" type="noConversion"/>
  </si>
  <si>
    <t>1、张开冉，殷苏平.高速铁路作业人员安全文化认知的工效学
（B+，除导师外一作，15分），2022年10月；</t>
    <phoneticPr fontId="4" type="noConversion"/>
  </si>
  <si>
    <t>1、2022-2023学年，担任党支部书记，3分；</t>
    <phoneticPr fontId="4" type="noConversion"/>
  </si>
  <si>
    <t>1、2022年12月，获西南交通大学明诚奖，3分；</t>
    <phoneticPr fontId="4" type="noConversion"/>
  </si>
  <si>
    <t>赵新宇</t>
    <phoneticPr fontId="4" type="noConversion"/>
  </si>
  <si>
    <t>江欣国</t>
    <phoneticPr fontId="4" type="noConversion"/>
  </si>
  <si>
    <t xml:space="preserve"> Wang, X., Jiang, X., Li, H., Zhao, X. (2023). “Traffic Safety Assessment with Integrated Communication System of Connected and Automated Vehicles at Signalized Intersections,” （A+,除导师外三作，3.5分）</t>
    <phoneticPr fontId="4" type="noConversion"/>
  </si>
  <si>
    <t xml:space="preserve">
1、“华为杯”第19届中国研究生数学建模竞赛优秀奖（5分）；2、2022年11月，获中国高校大数据挑战赛优秀奖（0分）3、2022全国大学生英语翻译大赛研究生组省级三等奖（7分）</t>
    <phoneticPr fontId="4" type="noConversion"/>
  </si>
  <si>
    <t>2022-2023学年，担任心理委员，1分</t>
    <phoneticPr fontId="4" type="noConversion"/>
  </si>
  <si>
    <t>2022年第二届全国大学生心理知识竞一等奖，4分</t>
    <phoneticPr fontId="4" type="noConversion"/>
  </si>
  <si>
    <t>陈真</t>
    <phoneticPr fontId="4" type="noConversion"/>
  </si>
  <si>
    <t>何娟</t>
    <phoneticPr fontId="4" type="noConversion"/>
  </si>
  <si>
    <t>1.第十五届“中国电机工程学会杯”全国大学生电工数学建模竞赛二等奖（10分）；
2.2023年第二届全国大学生英语词汇挑战赛二等奖（10分）</t>
    <phoneticPr fontId="4" type="noConversion"/>
  </si>
  <si>
    <t>齐援盟</t>
  </si>
  <si>
    <t>基于VIKOR法的山地旅游轨道交通制式选型研究（B+，除导师外2作）</t>
  </si>
  <si>
    <t>1.第十九届中国研究生数学建模竞赛:成功参赛奖;
2.2022年《英语周报》杯全国大学生英语语法挑战赛:二等奖</t>
  </si>
  <si>
    <t>2022年西南交通大学明诚奖</t>
  </si>
  <si>
    <t>李家毅</t>
  </si>
  <si>
    <t>“华为杯”第19届中国研究生数学建模竞赛二等奖</t>
  </si>
  <si>
    <t>朱宏志</t>
  </si>
  <si>
    <t>1、2022年全国大学生翻译大赛四川省一等奖</t>
  </si>
  <si>
    <t>夏妙</t>
    <phoneticPr fontId="4" type="noConversion"/>
  </si>
  <si>
    <t>寇玮华</t>
    <phoneticPr fontId="4" type="noConversion"/>
  </si>
  <si>
    <t xml:space="preserve">1、2023年第二十届五一数学建模竞赛成功参赛奖（4分）
2、2023大学生数字技能应用大赛本研组二等奖（10分）
</t>
    <phoneticPr fontId="4" type="noConversion"/>
  </si>
  <si>
    <t>胡雅婷</t>
    <phoneticPr fontId="4" type="noConversion"/>
  </si>
  <si>
    <t>汤银英</t>
    <phoneticPr fontId="4" type="noConversion"/>
  </si>
  <si>
    <t>1、境外会议：2023.9.4～2023.9.8、韩国、UIC-KORAIL Training Session 2023 on Railway Passenger Service based on IT Technology、论文未发表</t>
    <phoneticPr fontId="4" type="noConversion"/>
  </si>
  <si>
    <t>1、“华为杯”第十九届中国研究生数学建模竞赛参与奖（5分）</t>
    <phoneticPr fontId="4" type="noConversion"/>
  </si>
  <si>
    <t>1、2022-2023学年，担任班级党支部组织委员，2分</t>
    <phoneticPr fontId="4" type="noConversion"/>
  </si>
  <si>
    <t>亓成龙</t>
  </si>
  <si>
    <t>1、2023年2023大学生数字技能应用大赛二等奖（10分）</t>
  </si>
  <si>
    <t>1、第二届全国大学生数据分析科普知识竞赛，一等奖。（4分）
2、第三届全国大学生人工智能知识竞赛，一等奖（4分）
3、2023年第三届“应急科普华夏行”学生防火防溺水专题竞赛，特等奖。（4分）</t>
    <phoneticPr fontId="4" type="noConversion"/>
  </si>
  <si>
    <t>王伟</t>
    <phoneticPr fontId="4" type="noConversion"/>
  </si>
  <si>
    <t>陈钉均</t>
    <phoneticPr fontId="4" type="noConversion"/>
  </si>
  <si>
    <t xml:space="preserve">1、2023年8月：2023年“中教杯”全国大学生英语翻译大赛二等奖（10分）；2、2022年12月：2022年第四届全国高校创新英语挑战活动翻译赛三等奖（0分）；
</t>
    <phoneticPr fontId="4" type="noConversion"/>
  </si>
  <si>
    <t>2023年6月，2023年第三届全国大学生生态环境保护竞赛初赛一等奖</t>
    <phoneticPr fontId="4" type="noConversion"/>
  </si>
  <si>
    <t>冯宇琪</t>
    <phoneticPr fontId="4" type="noConversion"/>
  </si>
  <si>
    <t>刘晓波</t>
    <phoneticPr fontId="4" type="noConversion"/>
  </si>
  <si>
    <t>；</t>
    <phoneticPr fontId="4" type="noConversion"/>
  </si>
  <si>
    <t>1、“华为杯”第十九届中国研究生数学建模赛成功参与奖（5分）</t>
    <phoneticPr fontId="4" type="noConversion"/>
  </si>
  <si>
    <t>1、.2022-2023学年担任21级硕士7班宣传委员，1分</t>
    <phoneticPr fontId="4" type="noConversion"/>
  </si>
  <si>
    <t>1、2023年第三届“应急科普华夏行”学生防火防溺水专题竞赛，特等奖。（4分）</t>
    <phoneticPr fontId="4" type="noConversion"/>
  </si>
  <si>
    <t>钟家月</t>
  </si>
  <si>
    <t xml:space="preserve">“华为杯”第19届中国研究生数学建模竞赛成功参与奖（5分）；
</t>
  </si>
  <si>
    <t>2023年6月，获先进党支部，2分</t>
  </si>
  <si>
    <t>“全国大学生数据分析科普知识竞赛”二等奖，3分</t>
    <phoneticPr fontId="4" type="noConversion"/>
  </si>
  <si>
    <t>郭钦菁</t>
    <phoneticPr fontId="4" type="noConversion"/>
  </si>
  <si>
    <t>杨达</t>
    <phoneticPr fontId="4" type="noConversion"/>
  </si>
  <si>
    <t>“华为杯”第19届中国研究生数学建模竞赛成功参与奖（5分）；</t>
    <phoneticPr fontId="4" type="noConversion"/>
  </si>
  <si>
    <t>疫情防控期间担任八里庄社区志愿者，0.5分</t>
    <phoneticPr fontId="4" type="noConversion"/>
  </si>
  <si>
    <t>2023年6月，获先进党支部，2分</t>
    <phoneticPr fontId="4" type="noConversion"/>
  </si>
  <si>
    <t>蒋鹭</t>
    <phoneticPr fontId="4" type="noConversion"/>
  </si>
  <si>
    <t>刘震</t>
  </si>
  <si>
    <t>2022年7月12日，参编《旅客运输组织实验》，2分</t>
  </si>
  <si>
    <t>1、境外会议：2022年12月25日、境内线上、Smart Transportation Systems and Technologies、已发表</t>
  </si>
  <si>
    <t>1、“华为杯”第19届中国研究生数学建模竞赛二等奖（15分）；2、“2023大学生数字技能应用大赛”三等奖（7分）</t>
  </si>
  <si>
    <t>1、2023年6月：2023第三届全国大学生生态环境保护竞赛一等奖（4分）</t>
  </si>
  <si>
    <t>刘浩田</t>
  </si>
  <si>
    <t>廖代富</t>
  </si>
  <si>
    <t>中国光谷华为杯数学建模竞赛三等奖</t>
  </si>
  <si>
    <t>杜林</t>
  </si>
  <si>
    <t>华为杯数学建模竞赛参与奖</t>
  </si>
  <si>
    <t>牛一帆</t>
  </si>
  <si>
    <t xml:space="preserve">2023年第二十届五一数学建模竞赛 三等奖 （7分）
2022年第二届中国高校大数据挑战赛 一等奖 （15分）
2022年“中外传播杯”全国英语阅读大赛 一等奖 （0分）
</t>
    <phoneticPr fontId="4" type="noConversion"/>
  </si>
  <si>
    <t>从“心”开始,创造美好人生--2022全国大学生心理测评暨心理知识竞赛 一等奖 4
第三届大学生国防科技知识竞赛 二等奖 3
“睿智创新，激情创业”2022年全国大学生技术创新创业大赛 一等奖 （4分）</t>
    <phoneticPr fontId="4" type="noConversion"/>
  </si>
  <si>
    <t>方露蒙</t>
  </si>
  <si>
    <t>第十九届中国研究生数学建模竞赛成功参与奖</t>
  </si>
  <si>
    <t>1. 2022-2023学年，担任班宣传委员，1分</t>
  </si>
  <si>
    <t>蔡燚</t>
  </si>
  <si>
    <t>黄怡玲</t>
  </si>
  <si>
    <t>1.2023年第二十届五一数学建模竞赛一等奖（15分）；
2.2022年第二届全国大学生英语词汇竞赛一等奖（15分）</t>
  </si>
  <si>
    <t>2022-2023学年，担任党支部书记，评价等级为“优秀”，3分</t>
  </si>
  <si>
    <t>2021-2022学年，被评为“优秀研究生”3分</t>
  </si>
  <si>
    <t>第三届大学生国防科技知识竞赛一等奖，6分</t>
  </si>
  <si>
    <t>欧启晨</t>
  </si>
  <si>
    <t>物流工程与管理</t>
  </si>
  <si>
    <t>甘蜜</t>
  </si>
  <si>
    <t>1.王晨宇，欧启晨，甘蜜.新冠疫情下国际班列通道综合风险测算（A+，除导师外二作，21分），2023年2月</t>
  </si>
  <si>
    <t>1.发明专利：一种公铁联运运量预测方法、装置、设备及可读存取介质（ZL202211169408.2，除导师外第2署名）（10分）</t>
  </si>
  <si>
    <t>1、2023年6月：第二十届五一数学建模竞赛一等奖（15分）；2、2022年11月：第二届中国高校大数据挑战赛三等奖（7分）</t>
  </si>
  <si>
    <t>1、2023年6月，获四川省综合素质A级证书，8分；2、2023年6月，获校内实践基地实践优秀学员，2分</t>
  </si>
  <si>
    <t>1、2023年6月：第三届全国大学生生态环境保护竞赛一等奖（15分）</t>
  </si>
  <si>
    <t>王虓虓</t>
  </si>
  <si>
    <t>1、2023年6月：第二十届五一数学建模竞赛一等奖（15分）
2、2022年11月：第二届中国高校大数据挑战赛二等奖（10分）</t>
  </si>
  <si>
    <t>1、研究生校内实践基地优秀学员，3分</t>
  </si>
  <si>
    <t>朱悦</t>
  </si>
  <si>
    <t>1.发明专利：一种车间监管方法、系统、装置及存储介质（CN202211028639.1）（受理中）除导师外第2署名（0.4分）
2.发明专利：一种社区冷链物流配送系统及配送方法（ CN202211026939.6）（受理中）除导师外第4署名（0.2分）</t>
    <phoneticPr fontId="4" type="noConversion"/>
  </si>
  <si>
    <t>1.2023年第二十届五一数学建模竞赛一等奖(15分) ；2.2022年中国高校大数据挑战赛研究生组全国三等奖(7分)。</t>
  </si>
  <si>
    <t>1. 2022-2023学年，担任班学习委员，1分</t>
  </si>
  <si>
    <t>赵冰</t>
  </si>
  <si>
    <t>1、2023年1月：“中国光谷 华为杯”第十九届中国研究生数学建模竞赛国家级二等奖（15分）；
2、2022年12月：全国大学生大数据分析技术与技能大赛研究生组省级一等奖（15分）；
3、2022年12月：2022年全国大学生技术创新创业大赛优秀奖（4分）</t>
  </si>
  <si>
    <t>1、2023年2月：第三届“防灾减灾科普先行”全国青少年火灾应对科普竞赛一等奖，4分</t>
  </si>
  <si>
    <t>杨亚丽</t>
  </si>
  <si>
    <t>1、2022年10月，获第二届“应急科普华夏行”大学生火灾应对技能专题竞赛一等奖，4分；2、2022年10月，获第二届“应急科普华夏行”大学生公共卫生专题竞赛一等奖，4分；3、2022年10月，获第二届“应急科普华夏行”大学生网络和信息安全专题竞赛一等奖，4分；4、2022年11月，获第七届全国大学生预防艾滋病知识竞赛一等奖，4分</t>
    <phoneticPr fontId="4" type="noConversion"/>
  </si>
  <si>
    <t>吴澳平</t>
  </si>
  <si>
    <t>2022-2023学年，担任支部委员，2分；</t>
  </si>
  <si>
    <t>1、2022年12月，获西南交通大学明诚奖，3分；2、研究生校内实践基地优秀学员，3分</t>
  </si>
  <si>
    <t>刘俊杰</t>
  </si>
  <si>
    <t>1、“华为杯”第十九届中国研究生数学建模竞赛成功参与奖（5分）；</t>
  </si>
  <si>
    <t>1、研究生校内实践基地优秀学员（3分）</t>
  </si>
  <si>
    <t>杜羽岑</t>
  </si>
  <si>
    <t>1、华为杯数学建模竞赛参与奖（5分）
2、第二届全国大学生英语词汇竞赛决赛二等奖（10分）</t>
  </si>
  <si>
    <t>2022-2023学年，担任心理委员，1分</t>
  </si>
  <si>
    <t>2022年12月，获西南交通大学明诚奖，3分；</t>
  </si>
  <si>
    <t>1、2022全国大学生心理测评暨心理知识竞赛 一等奖 （4分）；
2、第三届防灾减灾科普全国青少年火灾应对先行科普竞赛一等奖（4分）；</t>
  </si>
  <si>
    <t>唐朝钢</t>
  </si>
  <si>
    <t>2022全国大学生心理测评暨心理知识竞赛一等奖</t>
    <phoneticPr fontId="4" type="noConversion"/>
  </si>
  <si>
    <t>周宇川</t>
  </si>
  <si>
    <t>2022-2023学年，担任文体委员，1分</t>
  </si>
  <si>
    <t>2023年第三届四川省“贡嘎杯”男子足球大学本科组冠军</t>
    <phoneticPr fontId="4" type="noConversion"/>
  </si>
  <si>
    <t>叶贵锐</t>
  </si>
  <si>
    <t>2022年全国大学生英语词汇竞赛三等奖、第四届全国大学生创新英语翻译赛三等奖（7分）</t>
  </si>
  <si>
    <t>张强</t>
  </si>
  <si>
    <t>杨鶤</t>
  </si>
  <si>
    <t>彭子欢</t>
  </si>
  <si>
    <t>1、2023年6月：2023年第二十届五一数学建模竞赛研究生组三等奖（7分）2、2023年7月：2023大学生数字技能应用大赛-计算机应用赛道一等奖(15分)</t>
  </si>
  <si>
    <t>赵明鹃</t>
  </si>
  <si>
    <t>1、2023年1月：中国光谷·华为杯 第十九届中国研究生数学建模竞赛 二等奖（15分）；
2、2022年10月：2022年第一届国际大学生英语词汇挑战赛 一等奖（15分）；
3、2023年6月：2023年第二届全国大学生数据统计与分析竞赛 三等奖（7分）</t>
  </si>
  <si>
    <t>班级团支书，3分</t>
  </si>
  <si>
    <t>秦浩</t>
  </si>
  <si>
    <t>曾巧琼</t>
  </si>
  <si>
    <t>1.第十九届中国研究生数学建模竞赛成功参与奖（+5）；2.2023大学生数字技能应用大赛计算机技能应用赛道Python科目全国二等奖（+10）；3.2023年第二届全国大学生英语词汇挑战赛一等奖（+15）。</t>
  </si>
  <si>
    <t>班级生活委员，评价等级优秀（+1）</t>
  </si>
  <si>
    <t>第三届全国大学生职业发展大赛，校级赛一等奖（+3）；第七届全国大学生预防艾滋病知识竞赛优秀奖（+1.75）；第七届大学生环保知识竞赛优秀奖（+1.75）；参与“感恩助学，诚信还贷”征信知识线上竞答（0）</t>
    <phoneticPr fontId="4" type="noConversion"/>
  </si>
  <si>
    <t>陆煜泓</t>
  </si>
  <si>
    <t>1.2023年6月：2023年第十三届MathorCup数学建模竞赛研究生组一等奖（15分）；3.2023年7月：2023全国大学生中英双语对外词汇能力大赛二等奖（10分）</t>
  </si>
  <si>
    <t>2022-2023学年，担任学院研究生会主席团成员，3分</t>
  </si>
  <si>
    <t>1.2023年2月，获四川省综合素质A级证书，8分；2.2023年3月，获校内实践基地实践优秀学员，3分；3.2023年5月，获成都市学生会组织优秀工作人员，6分</t>
    <phoneticPr fontId="4" type="noConversion"/>
  </si>
  <si>
    <t>孔令恒</t>
  </si>
  <si>
    <t>蹇明</t>
  </si>
  <si>
    <t>2023年6月，2023年第二十届五一数学建模竞赛研究生组二等奖（10分）</t>
  </si>
  <si>
    <t>2022-2023学年，担任党支部组织委员，2分</t>
  </si>
  <si>
    <t>孙艳</t>
  </si>
  <si>
    <t>1、孙艳,徐菱,杨逸轩.新冠疫情下政府与共享单车企业决策演化研究（B+，除导师外一作），2023年2月</t>
  </si>
  <si>
    <t>1.发明专利：一种共享单车存放装置（CN202210459085.4，除导师外第3署名）（7.5分）</t>
  </si>
  <si>
    <t>1.2023年第二十届五一数学建模竞赛一等奖(15分) ；2.2022年中国高校大数据挑战赛研究生组全国二等奖(10分)；3.2023年全国大学生信息技术认证挑战赛三等奖(7分)</t>
  </si>
  <si>
    <t>1、2022-2023学年，担任副班长，1分；</t>
  </si>
  <si>
    <t>1、2022年中国物流学术年会论文评选优秀奖，1.75分</t>
    <phoneticPr fontId="4" type="noConversion"/>
  </si>
  <si>
    <t>吴泽鹏</t>
  </si>
  <si>
    <t>1.第三届长三角高校数学建模比赛二等奖（10分）
2.第二届全国大学生数据统计与分析竞赛二等奖（10分）</t>
    <phoneticPr fontId="4" type="noConversion"/>
  </si>
  <si>
    <t>2022-2023学年，担任班长，3分；</t>
    <phoneticPr fontId="4" type="noConversion"/>
  </si>
  <si>
    <t>1.优秀研究生干部，3分</t>
    <phoneticPr fontId="4" type="noConversion"/>
  </si>
  <si>
    <t>3.2022年电子商务技能挑战赛决赛三等奖，2分</t>
    <phoneticPr fontId="4" type="noConversion"/>
  </si>
  <si>
    <t>徐琬佳</t>
  </si>
  <si>
    <t>冯春</t>
  </si>
  <si>
    <t>1、2023年1月，“中国光谷华为杯”第十九届中国研究生数学建模竞赛全国三等奖（10分）；
2、2023年3月，第四届全国高等院校数学能力挑战赛优秀奖（4分）；</t>
  </si>
  <si>
    <t>1、2023年6月，第三届“应急科普华夏行”大学生网络与信息安全专题竞赛全国一等奖（4分）；</t>
  </si>
  <si>
    <t>张博</t>
  </si>
  <si>
    <t xml:space="preserve">
1、2023年8月：2023年第三届长三角高校数学建模研究生组二等奖（10分）；
2、2023年6月：2023年第二届全国大学生数据统计与分析竞赛研究生组二等奖（10分）；</t>
  </si>
  <si>
    <t>田沛翎</t>
  </si>
  <si>
    <t>1、软件著作权：多式联运下货物转运与调度仿真系统（2023SR0432527 单独署名）（10分）</t>
  </si>
  <si>
    <t>1、2023年1月：中国光谷·华为杯”第十九届中国研究生数学建模竞赛二等奖（15分）；
2、2022年10月：全国大学生技术创新创业大赛全国赛优秀奖（4分）；
；
4、2022年11月：全国大学生大数据分析技术技能大赛研究生组四川省一等奖（15分）</t>
    <phoneticPr fontId="4" type="noConversion"/>
  </si>
  <si>
    <t>1、2022-2023学年，担任班长，3分；</t>
  </si>
  <si>
    <t>1、2022年12月，获西南交通大学“优秀研究生”，3分；</t>
  </si>
  <si>
    <t>1、2022年10月：2022“读者杯”青少年文学大赛初赛一等奖，4分；
2、2022年10月，获2022年全国大学生心里测评暨心理知识竞赛一等奖，4分
3、2022年12月，“睿智创新,激情创业2022年全国大学生技术创新创业大赛四川赛区一等奖（4分）</t>
    <phoneticPr fontId="4" type="noConversion"/>
  </si>
  <si>
    <t>刘晨辉</t>
  </si>
  <si>
    <t>2023年第十三届Mathor Cup高校数学建模挑战赛二等奖（10分）；
2022年第二届中国高校大数据挑战赛优秀奖；
2023年第二届全国大学生英语词汇挑战赛一等奖（15分）；
2023年“中教杯”全国大学生英语词汇大赛一等奖；
2023年第一届“ETTBL”杯全国大学生英语语法大赛二等奖。</t>
  </si>
  <si>
    <t>韩浩楠</t>
  </si>
  <si>
    <t>1、2023年全国大学生英语翻译大赛研究生组二等奖（10分）
2、2022年华为杯数学建模竞赛优秀奖（5分）
3、2023年全国高等院校数学能力挑战赛优秀奖（4分）</t>
  </si>
  <si>
    <t>李海锋</t>
  </si>
  <si>
    <t>1.托盘共用下铁路货运站内部业务平衡机制研究（B+，除导师外一作，15分），2023年3月；</t>
  </si>
  <si>
    <t xml:space="preserve">1、2023年第十三届Mathor Cup高校数学建模挑战赛二等奖（10分）
2、2023年大学生英语作文大赛研究生组三等奖（7分）
3、2023年首届大学生算法大赛研究生优秀奖（4分）
4、2023年第四届全国高等院校数学能力挑战赛优秀奖（4分）
</t>
  </si>
  <si>
    <t>1、2022-2023学年，担任组织委员，1分；</t>
  </si>
  <si>
    <t>杜懿佳</t>
  </si>
  <si>
    <t>1.城市轨道交通线网列车运行图编制系统功能研究（B+，一作，10.5分）2022年10月</t>
  </si>
  <si>
    <t>1.华为杯第十九届中国研究生数学建模竞赛二等奖（15分）
2.2023年第四届全国高等院校数学能力挑战赛一等奖（15分）</t>
  </si>
  <si>
    <t>万玉春</t>
  </si>
  <si>
    <t>1.第十五届“电机工程学会杯”全国大学生电工数学建模竞赛二等奖（10分） 2.2023年第三届英语世界杯 全国大学生翻译大赛三等奖（7分）</t>
  </si>
  <si>
    <t>陈飞</t>
  </si>
  <si>
    <t>软件著作权：校园交易软件1.0(2023SR1017012 独立署名) （10分）</t>
  </si>
  <si>
    <t>1、“华为杯”第19届中国研究生数学建模竞赛二等奖（15分）；
2、2023年第二届全国大学生英语词汇挑战赛一等奖(15分)；</t>
  </si>
  <si>
    <t>1、2023年8月，获2023年大学生绿色低碳饮食知识竞答一等奖，4分；     2、2023年5月，2023年第七届大学生环保知识竞赛，1.75分；</t>
  </si>
  <si>
    <t>张忠鹏</t>
  </si>
  <si>
    <t>1、“华为杯”第19届中国研究生数学建模竞赛三等奖（10分）</t>
  </si>
  <si>
    <t>2023年1月，西南交通大学研究生院“优秀三助研究生”0分</t>
    <phoneticPr fontId="4" type="noConversion"/>
  </si>
  <si>
    <t>2022年西南交通大学第二届“运达杯”体育节师生网球赛第二名</t>
  </si>
  <si>
    <t>郑浩月</t>
  </si>
  <si>
    <t>1、2023年第二十届五一数学建模竞赛本研组三等奖（7分）；
2、2023年第六届大学生数字技能应用大赛Python科目本研
组一等奖(15分)；</t>
  </si>
  <si>
    <t>王延浩</t>
  </si>
  <si>
    <t>肖恩</t>
  </si>
  <si>
    <t>1.基于CiteSpace的高校教师信息素养研究可视化分析（B+，除导师外一作，15分），2022年11月 2.城市轨道交通产业集聚空间分析与知识综合图谱构建(C,一作，5分），2023年5月</t>
  </si>
  <si>
    <t>发明专利授权：一种乘务排班编制优化算法（202310992456X，第三署名）（0.3分） 发明专利授权：基于值乘路径的地铁乘务计划优化编制方法（2023100604814，第四署名）（0.2分）</t>
    <phoneticPr fontId="4" type="noConversion"/>
  </si>
  <si>
    <t>徐梓脐</t>
  </si>
  <si>
    <t>发明专利：一种共享单车存放装置（CN202210459085.4，除导师外第4署名）</t>
  </si>
  <si>
    <t>1、2023年6月：2023年第二十届五一数学建模研究生组二等奖（10分）</t>
  </si>
  <si>
    <t>2022-2023学年，担任党支部书记，3分</t>
  </si>
  <si>
    <t>严瑞杰</t>
  </si>
  <si>
    <t>1、2023年第六届大学生数字技能应用大赛Python科目本研
组一等奖(15分)；</t>
  </si>
  <si>
    <t>1、2023年第三届全国大学生人工智能知识竞赛一等奖（4分）
2、2023年“应急进校园”全国大学生网络安全专题竞赛一等奖（4分）
3、2023全国大学生心理测评暨心理知识竞赛一等奖（4分）</t>
  </si>
  <si>
    <t>王浩宇</t>
  </si>
  <si>
    <t>Electric freight vehicle routing problem considering charging station queues and time windows（A，二作，10分），2022年10月</t>
    <phoneticPr fontId="4" type="noConversion"/>
  </si>
  <si>
    <t>软件著作权：停车场停车充电一体化辅助决策系统 V1.0（登记号:2023SR0983443） ，独立署名 ,10分</t>
  </si>
  <si>
    <t>1、“华为杯”第19届中国研究生数学建模竞赛成功参赛奖（5分）；
2、2023年第二届全国大学生英语词汇挑战赛一等奖(15分)；</t>
  </si>
  <si>
    <t>黄镜入</t>
  </si>
  <si>
    <t>1.高速公路交通事故致因网络构建与评价研究（A，除导师外一作，40分），2022年11月；2.基于结构方程模型的公交延误容忍度研究（C，一作，3.75分），2022年11月；3.国内驾驶行为险态辨识研究综述（C，一作，5分），2022年12月</t>
    <phoneticPr fontId="4" type="noConversion"/>
  </si>
  <si>
    <t>1.2023年1月，华为杯第十九届中国研究生数学建模竞赛二等奖（15分）；2.2023年4月，第八届全国大学生学术英语词汇竞赛优秀奖（4分）</t>
  </si>
  <si>
    <t xml:space="preserve">1.2022年10月，“全国大学生乡村振兴知识科普暨青年乡村振兴短视频大赛”知识竞赛一等奖（4分）
2.2022年10月，“应急科普华夏行”大学生网络和信息安全专题竞赛二等奖（3分）
3.2022年10月，“应急科普华夏行”大学生公共卫生专题竞赛二等奖（3分）
4.2023年3月，第七届大学生环保知识竞赛优秀奖（1.75分）
</t>
  </si>
  <si>
    <t>法慧妍</t>
  </si>
  <si>
    <t>后疫情下中欧班列冷链运输的熔断机制适用性探讨和风险防控策略（B+，三作，0.75分）2023年03月</t>
  </si>
  <si>
    <t>1.2023年05月，第二十届五一数学建模竞赛三等奖（7分）；
；
3.2022年12月，中外传播杯全国大学生英语阅读大赛一等奖（15分）；
4.2022年11月，第二届中国高校大数据挑战赛二等奖（0分）</t>
    <phoneticPr fontId="4" type="noConversion"/>
  </si>
  <si>
    <t>1.2022年12月，四川省大学生综合素质A级证书（8分）；
2.2022年12月，西南交通大学“优秀研究生干部”荣誉称号（3分）；
3.2023年05月，西南交通大学“优秀共青团干部”荣誉称号（3分）；</t>
  </si>
  <si>
    <t>1.2022年10月，从“心”开始，创造美好人生2022年全国大学生心理测评暨心理知识竞赛一等奖（6分）
2.2022年10月，2022年全国大学生技术创新创业大赛四川省赛区文化教育赛道一等奖（15分）</t>
    <phoneticPr fontId="4" type="noConversion"/>
  </si>
  <si>
    <t>宋鹏发</t>
  </si>
  <si>
    <t>2022 IEEE the 7th International Conference on 
Intelligent Transportation Engineering（境内），2022年11月12日，北京，Traffic Network Design and Route Planning，EI会议（三作）</t>
  </si>
  <si>
    <t>1、“华为杯”第19届中国研究生数学建模竞赛三等奖（10分）；
2、2023年5月，第2届全国大学生英语词汇竞赛一等奖（15分）；</t>
  </si>
  <si>
    <t>1、2023年6月，第三届全国大学生生态环境保护竞赛一等奖，4分；</t>
  </si>
  <si>
    <t>乔丽莹</t>
  </si>
  <si>
    <t xml:space="preserve">1、“华为杯”第19届中国研究生数学建模竞赛成功参赛奖（5分）
</t>
  </si>
  <si>
    <t>1、2022年12月，获西南交通大学明诚奖，3分</t>
  </si>
  <si>
    <t>孙莉娟</t>
  </si>
  <si>
    <t>李国旗</t>
  </si>
  <si>
    <t>1、2023年5月，2023年“中教杯”全国大学生英语词汇大赛二等奖（10分）</t>
  </si>
  <si>
    <t>刘阳</t>
  </si>
  <si>
    <t>1、“华为杯”第19届中国研究生数学建模竞赛三等奖</t>
  </si>
  <si>
    <t>梁芮嘉</t>
  </si>
  <si>
    <t>基于GPR的国家能源集团铁路调度日班计划智能评价方法研究（B+,2作，3.75分）2022年11月基于特征聚类驾驶员服从度跟驰模型参数标定（A,除导师外1作，40分），录用时间2023年7月24日</t>
    <phoneticPr fontId="4" type="noConversion"/>
  </si>
  <si>
    <t>1、全国大学生数学竞赛网络挑战赛全国三等奖</t>
  </si>
  <si>
    <t>1、2022-2023学年，担任学习委员，1分</t>
  </si>
  <si>
    <t>1、2023年3月获西南交通大学优秀共青团员，3分</t>
  </si>
  <si>
    <t>吴心如</t>
  </si>
  <si>
    <t>1、发明专利：一种车间监管方法、系统、装置及存储介质（202211028639.1除导师外第四署名）（2分）</t>
  </si>
  <si>
    <t>杨江浩</t>
  </si>
  <si>
    <t>1、“华为杯”第19届中国研究生数学建模竞赛二等奖(15分)；
2、2023大学生数字技能应用大赛计算机技能应用赛道一等奖(15分)；
3、第四届全国高等院校大学生英语能力大赛省赛二等(10分)</t>
  </si>
  <si>
    <t xml:space="preserve">1、2023届‘心上的中国’全国大学生525心理知识大赛一等奖(6分)；
2、2023年全国大学生科学素质知识竞赛一等奖(6分)；
3、2023年第三届“应急科普华夏行”大学生网络与信息安全专题竞赛一等奖（6分）
</t>
  </si>
  <si>
    <t>王晨宇</t>
  </si>
  <si>
    <t>王晨宇,欧启晨,甘蜜.《新冠疫情下国际班列通道综合风险测算》（A+，一作，49分），2023年2月；</t>
  </si>
  <si>
    <t>1、2023年1月：“华为杯”第十九届全国研究生数学建模竞赛 三等奖（10分）；
2、2023年5月：2023年第二届全国大学生英语词汇挑战赛 一等奖（15分）；
3、2023年6月：2023年第三届全国大学生生态环境保护竞赛 一等奖（15分）；</t>
  </si>
  <si>
    <t>1、2022-2023学年，担任硕士21级第九党支部组织委员，2分；</t>
  </si>
  <si>
    <t>1、2023年6月，获四川省综合素质A级证书，8分；</t>
  </si>
  <si>
    <t>许美婷</t>
  </si>
  <si>
    <t>1、2023年5月，2023年第二届全国大学生英语词汇挑战赛一等奖（15分）</t>
  </si>
  <si>
    <t>1、2022年12月，获2022年西南交通大学优秀实习队，3分；
2、2023年6月，获西南交通大学优秀共产党员，3分</t>
    <phoneticPr fontId="4" type="noConversion"/>
  </si>
  <si>
    <t>1、2023年6月，获2023年第三届全国大学生生态环境保护竞赛一等奖，6分；
2、2023年4月，获西南交通大学第十八届“挑战杯”大学生课外学术科技作品银奖，2分</t>
    <phoneticPr fontId="4" type="noConversion"/>
  </si>
  <si>
    <t>张淼</t>
  </si>
  <si>
    <t>1.2023全国大学生英语作文大赛研究生组省级一等奖（15分）</t>
  </si>
  <si>
    <t>1、2022-2023学年，担任副班长，1分</t>
  </si>
  <si>
    <t>1、2022年12月，获西南交通大学优秀研究生干部，3分</t>
  </si>
  <si>
    <t>蒋栋辉</t>
  </si>
  <si>
    <t>1、“华为杯”第19届中国研究生数学建模竞赛成功参赛奖（5分）</t>
  </si>
  <si>
    <t>周长玉</t>
  </si>
  <si>
    <t>The Capacitied Arc Routing Problem for Anti-dust Vehicles with Heterogeneous
Services and Time-Dependent Profits（A，二作，10分），2022年12月</t>
  </si>
  <si>
    <t xml:space="preserve">境外会议：2022.10.17, Indianapolis, Indiana, USA. INFORMS 2022 Annual Meeting, 论文已发表 18
境外会议：2023.1.12, Washington DC, 102th Annual Meeting of the Transportation Research Board(TRB), 论文24
</t>
    <phoneticPr fontId="4" type="noConversion"/>
  </si>
  <si>
    <t xml:space="preserve">“中国光谷 华为杯”第十九届中国研究生数学建模竞赛 成功参与奖 5分
2023大学生数字技能应用大赛 计算机技能应用赛道 一等奖 15分
</t>
  </si>
  <si>
    <t>2022-2023学年，担任团支部书记 评级优秀 3分</t>
  </si>
  <si>
    <t>2022年12月，获明诚奖，3分</t>
  </si>
  <si>
    <t>周翰</t>
  </si>
  <si>
    <t>wtc：2023.6、武汉、创新·低碳·智慧·共享——更可持续的交通、论文已收录</t>
  </si>
  <si>
    <t>十九届数学建模大赛参与奖（5分）、2023年全国大学生英语作文大赛参与奖（0分）</t>
  </si>
  <si>
    <t>2022-2023学年，担任班长，3分</t>
  </si>
  <si>
    <t>2023年，获得校级优秀研究生干部，3分</t>
  </si>
  <si>
    <t>全国大学生心理暨心理知识竞赛一等奖，4分</t>
  </si>
  <si>
    <t>王琳</t>
  </si>
  <si>
    <t>全国大学生管理挑战赛一等奖</t>
  </si>
  <si>
    <t>2022-2023学年，担任学习委员，1分</t>
  </si>
  <si>
    <t>　2023年获得“青年管理学家”荣誉称号</t>
  </si>
  <si>
    <t>池欣忆</t>
  </si>
  <si>
    <t>池欣忆，陈思，汤银英.基于系统动力学的中欧班列运价调整仿真研究（B，一作，7分，2022年9月25日）</t>
  </si>
  <si>
    <t>“中国光谷·华为杯”中国研究生数学建模竞赛二等奖（15分）</t>
  </si>
  <si>
    <t>2022年12月，获校级明诚奖称号，3分</t>
  </si>
  <si>
    <t>贺山成</t>
  </si>
  <si>
    <t>　一种城市空中起降点进离场航班动态排序方法（仅受理）</t>
  </si>
  <si>
    <t>　荣获2022年全国大学生英语翻译大赛（NETCCS）省级三等奖</t>
  </si>
  <si>
    <t>　刘彦妮</t>
  </si>
  <si>
    <t>物流工程与管理</t>
    <phoneticPr fontId="4" type="noConversion"/>
  </si>
  <si>
    <t>　张小强</t>
  </si>
  <si>
    <t>　“华为杯”第十九届中国研究生数学建模竞赛，成功参与奖</t>
  </si>
  <si>
    <t>2022-2023学年，担任团支书，3分</t>
  </si>
  <si>
    <t>王光磊</t>
  </si>
  <si>
    <t>　6th CVCI：2022年10月、南京、车辆控制与智能化、论文已收录</t>
  </si>
  <si>
    <t>周静</t>
  </si>
  <si>
    <t>　第二十届五一数学建模竞赛三等奖（7分）；
中外传播杯全国大学生英语阅读大赛一等奖（15分）；
第二届中国高校大数据挑战赛二等奖（0分）</t>
    <phoneticPr fontId="4" type="noConversion"/>
  </si>
  <si>
    <t>2022年12月，获校级明诚奖称号（3分）</t>
  </si>
  <si>
    <t>　从“心”开始，创造美好人生2022年全国大学生心理测评暨心理知识竞赛一等奖（4分）
“睿智创新，激情创业”2022年全国大学生技术创新创业大赛四川省赛区文化教育赛道一等奖（4分）；</t>
    <phoneticPr fontId="4" type="noConversion"/>
  </si>
  <si>
    <t>袁洋</t>
  </si>
  <si>
    <t>1、2023年6月：第二届全国大学生英语词汇挑战赛一等奖（15分）
　2、“华为杯”第十九届中国研究生数学建模竞赛成功参与奖（5分）</t>
  </si>
  <si>
    <t>2022-2023学年，担任交通运输与物流学院研究生会文体部部长，2分</t>
  </si>
  <si>
    <t>1、2023年6月，第三届全国大学生生态环境保护竞赛初赛 一等奖，4分
2、交通运输与物流学院研究生会“内部素质拓展活动”三等奖，0.5分</t>
  </si>
  <si>
    <t>张赫洋</t>
  </si>
  <si>
    <t>中国光谷·华为杯”第十九届中国研究生数学建模竞赛 二等奖</t>
  </si>
  <si>
    <t>2023年第三届全国大学生生态环境保护竞赛初赛 一等奖</t>
  </si>
  <si>
    <t>　潘恩培</t>
  </si>
  <si>
    <t>交通运输</t>
    <phoneticPr fontId="4" type="noConversion"/>
  </si>
  <si>
    <t>　1、2023年1月：中国光谷·华为杯 第十九届中国研究生数学建模竞赛 二等奖（15分）；
2、2022年10月：2022年第一届国际大学生英语词汇挑战赛 一等奖（15分）；
3、2022年12月：2022年全国大学生英语翻译大赛 二等奖（10分）；
4、2023年6月：2023年第二届全国大学生数据统计与分析竞赛 三等奖（7分）</t>
  </si>
  <si>
    <t>　王福超</t>
  </si>
  <si>
    <t>张悦</t>
  </si>
  <si>
    <t>1、第十九届中国研究生数学建模竞赛 成功参与奖（指导教师）；
2、全国大学生英语词汇竞赛 二等奖</t>
  </si>
  <si>
    <t>第七届大学生环保知识竞赛 优秀奖</t>
  </si>
  <si>
    <t>先文怡</t>
  </si>
  <si>
    <t>1、2023年6月，2023年第二届全国大学生英语词汇挑战赛一等奖（15分）；</t>
  </si>
  <si>
    <t>2022-2023学年，担任硕士21级第十党支部宣传委员，2分；评级优秀，1分</t>
  </si>
  <si>
    <t>2022年12月，获校级优秀研究生，3分</t>
  </si>
  <si>
    <t>1、2023年8月，获20223年“应急网络进校园”全国大学生网络安全专题竞赛一等奖，6分；2、2023年6月，获2023年第三届全国大学生生态环境保护竞赛一等奖，6分；3、2022年10月，获青协2022年“百胜杯”食品安全与营养健康知识大学生竞赛暨大学生食品安全志愿者选拔校内站优秀奖，0.75分；</t>
  </si>
  <si>
    <t>郑智渊</t>
  </si>
  <si>
    <t>中国光谷·华为杯”第十九届中国研究生数学建模竞赛 成功参与奖（5分）</t>
  </si>
  <si>
    <t>杨文广</t>
  </si>
  <si>
    <t>1、2023年第二届全国大学生数据统计与分析竞赛 二等奖（10分）
2、全国大学生英语词汇竞赛初赛三等奖（4分）</t>
    <phoneticPr fontId="4" type="noConversion"/>
  </si>
  <si>
    <t>黄俊</t>
  </si>
  <si>
    <t>刘洋</t>
  </si>
  <si>
    <t>1、2023年第二届全国大学生数据统计与分析竞赛 二等奖（10分）</t>
  </si>
  <si>
    <t>王刚毅</t>
  </si>
  <si>
    <t>毛敏</t>
  </si>
  <si>
    <t>周雄宇，毛敏，王刚毅.考虑消费者渠道偏好的书籍回收定价决策(B+，除导师外二作，4.5分，2023年7月20日）</t>
  </si>
  <si>
    <t>2023年第二届全国大学生数据统计与分析竞赛二等奖（10分）</t>
  </si>
  <si>
    <t>马臻</t>
  </si>
  <si>
    <t>1、2023年1月，第十九届研究生数学建模竞赛 成功参与奖（5分）
2、2023年5月，第二届全国大学生英语词汇挑战赛一等奖（15分）</t>
  </si>
  <si>
    <t xml:space="preserve">1、2022年11月，全国大学生数据分析科普知识竞赛一等奖（4分）
</t>
  </si>
  <si>
    <t>杨心叶</t>
  </si>
  <si>
    <t>2022-2023学年，担任班级宣传委员，1分</t>
  </si>
  <si>
    <t>2023年6月，全国大学生全媒体作品展播大赛优秀融合奖，1.75分</t>
  </si>
  <si>
    <t>刘雨欣</t>
  </si>
  <si>
    <t>第二届全国大学生词汇挑战赛成功参与奖</t>
  </si>
  <si>
    <t>2022-2023年担任硕士21级10班党支部组织委员</t>
  </si>
  <si>
    <t>黄佳祎</t>
  </si>
  <si>
    <t>Jiayi Huang,An Ji等 Multi-agent Reinforcement Learning for Connected Automated Vehicles' Cooperative On-ramp Merging Behaviors（A,一作，28分，2022年10月9日）</t>
    <phoneticPr fontId="4" type="noConversion"/>
  </si>
  <si>
    <t>TRB 102nd Annual Meeting, January 8-12, 2023, Washington, D.C, Autonomous driving，论文已收录</t>
  </si>
  <si>
    <t>中国光谷·华为杯”第十九届中国研究生数学建模竞赛 国家二等奖</t>
  </si>
  <si>
    <t>黄彦宁</t>
  </si>
  <si>
    <t>发明专利：一种异常交通状态监测方法、装置、设备及可读存储介质（2023 1 0001056.8除导师外第五署名）（2.5分）</t>
  </si>
  <si>
    <t>1、2022年12月,全国大学生英语翻译大赛省级二等奖（10分）
2、2023年6月,第二届全国大学生英语词汇挑战赛一等奖（15分）
3、2023年6月,第二十届五一数学建模竞赛一等奖（15分）</t>
  </si>
  <si>
    <t>2022-2023学年，硕士21级第十党支部书记,3分</t>
  </si>
  <si>
    <t>2022年12月，获校级优秀研究生,3分</t>
  </si>
  <si>
    <t xml:space="preserve">1、2023年4月，第二届大学生健康科普知识竞赛一等奖,4分；
2、2023年5月，第三届“应急科普华夏行”大学生生活安全专题竞赛一等奖,4分
</t>
  </si>
  <si>
    <t>闫朴哲</t>
  </si>
  <si>
    <t>2022年12月，全国大学生英语翻译大赛省级参与奖（0分）</t>
  </si>
  <si>
    <t>202-2023学年，担任硕士10班副班长</t>
  </si>
  <si>
    <t>张琦东</t>
  </si>
  <si>
    <t>发明专利：一种自动化集装箱港口多主体协同优化作业方法（202211702089.7） 除导师外第2署名）（0）</t>
  </si>
  <si>
    <t>2022-2023学年，担任班级组织委员，1分；</t>
  </si>
  <si>
    <t>2022年7月任2019级本科物流管理专业实习团队带队实习老师，挂职锻炼，2分</t>
  </si>
  <si>
    <t>周泽平</t>
  </si>
  <si>
    <t>1、2023年11月，“华为杯”数学建模竞赛二等奖，15分；
2、2023年3月，数学能力挑战赛二等奖，10分；</t>
  </si>
  <si>
    <t>1、2022年12月，获校级“明诚奖”，3分</t>
  </si>
  <si>
    <t>周明</t>
  </si>
  <si>
    <t>1、国际会议：The 6th CAA International Conference on Vehicular Control and Intelligence，时间：2022年10月28日-30日，地点：南京，主题：车辆控制与智能化，论文已收录</t>
  </si>
  <si>
    <t>1、2022年全国大学生营销策划创意赛三等奖，
（7分）</t>
  </si>
  <si>
    <t>杨月</t>
  </si>
  <si>
    <t>1、软件著作权：新能源共享车辆路径选择系统决策软件（2023SR0716613
除导师外第1署名）（10分）； 
2、软件著作权：新能源共享汽车停车位离散仿真软件（2023SR0716614 
除导师外第1署名）（7分）；</t>
  </si>
  <si>
    <t xml:space="preserve">1、2023年1月，“中国光谷·华为杯”数学建模竞赛二等奖，15分；
</t>
  </si>
  <si>
    <t>1、2022-2023学年，担任班级党支部组织委员委员，2分；
2、2022-2023学年，担任生活委员，1分</t>
  </si>
  <si>
    <t xml:space="preserve">1、2022年12月，获校级“明诚奖”，3分；
</t>
  </si>
  <si>
    <t>邹颜刚</t>
  </si>
  <si>
    <t xml:space="preserve">1、Integrated control of traffic signal and automated vehicles for mixed traffic: Platoon-based bi-level optimization approach.(A,一作，28分)，2022年10月；
2、A cooperative eco-driving approach for mixed traffic at signalized intersections（A，一作，28分），2023年1月。
</t>
  </si>
  <si>
    <t>1、专利：面向混合交通环境的路口协同生态驾驶控制方法及系统（ZL 2023 1 0042325.5除导师外，第一署名）（25分）； 
2、软件著作权：基于SUMO二次开发的交叉口生态驾驶仿真平台（2023SR0728109，除导师外独立署名）（10分）； 
3、软件著作权：面向混合交通环境的交叉口信号和车辆轨迹协同仿真系统（2023SR0728109，除导师外独立署名）（10分）；</t>
  </si>
  <si>
    <t>1、境外会议：2023年1月，TRB2023，美国华盛顿，墙报展示，A cooperative eco-driving approach for mixed traffic at signalized intersections（24分）； 
2、境外会议：2022年10月，ITSC2022，中国澳门，口头汇报，Integrated control of traffic signal and automated vehicles for mixed traffic: Platoon-based bi-level optimization approach（9分）；</t>
    <phoneticPr fontId="4" type="noConversion"/>
  </si>
  <si>
    <t>魏宏民</t>
  </si>
  <si>
    <t>1、Hongtai Yang,An Ping ,Hongmin Wei,Guocong Zhai.Unique in the metro system: The likelihood to re-identify a metro user with limited trajectory points（A+，除导师外二作，17.5分），2023年9月；
2.An Ping,Hongmin Wei, Hongtai Yang,Guocong Zhai.Unique in the Metro System: The Likelihood to Reidentify a Metro User with Limited Trip Information（A，除导师外二作，10分），2023年1月；</t>
    <phoneticPr fontId="4" type="noConversion"/>
  </si>
  <si>
    <t>1、境外会议：2023年1月，TRB2023，美国华盛顿，墙报展示，Unique in the Metro System: The Likelihood to Reidentify a Metro User with Limited Trip Information(18分)</t>
    <phoneticPr fontId="4" type="noConversion"/>
  </si>
  <si>
    <t>1、2023年6月：2023大学生数字技能应用大赛本研组一等奖（15分）；
2、“华为杯”第19届中国研究生数学建模竞赛成功参赛奖（5分）；</t>
  </si>
  <si>
    <t>1、2023年6月，获校级研究生校内实践基地专业实践优秀学员，3分；</t>
  </si>
  <si>
    <t>张肖</t>
  </si>
  <si>
    <t>1、2022年9月-2023年7月，主持校级基金：高速公路混合交通流建模与新能源汽车充电站规划（2022KCJS40），10分</t>
  </si>
  <si>
    <t>1、极速达应急物资配送路径优化系统 V1.0（2023SR0638122 单独署名）（10分）；
2、优配应急物资优先级分配系统V1.0（2023SR0638121 单独署名）（10分）</t>
  </si>
  <si>
    <t>1、2022年第二届中国高校大数据挑战赛 一等奖（15分）；
2、2023大学生数学技能应用大赛一等奖（15分）；
3、第十六届“认证杯”数学中国数学建模网络挑战赛三等奖（5分）；</t>
  </si>
  <si>
    <t>1、2022年12月，获校级“优秀研究生标兵”，3分</t>
  </si>
  <si>
    <t>1、2022年10月，获2022全国大学生心理测评暨心理知识竞赛中,荣获
一等奖（省级），4分；
2、2022年全国大学生技术创新创业大赛二等奖（省级），3分</t>
  </si>
  <si>
    <t>扈红君</t>
  </si>
  <si>
    <t>1、速测地铁出行时间图像生成系统（2023SR0924662除导师外第1署名）（10分）；
2、智能出行时间预测系统（2023SR0924615除导师外第1署名）（10分）</t>
  </si>
  <si>
    <t>1、“华为杯”第19届中国研究生数学建模竞赛成功参赛奖（5分）；
2、2023年6月：2023大学生数字技能应用大赛本研组一等奖（15分）；</t>
  </si>
  <si>
    <t>张寅</t>
  </si>
  <si>
    <t>发明专利：基于动态贝叶斯网络的无人驾驶碰撞风险评估方法及系统（CN114662967B第二作者）（12.5分）</t>
  </si>
  <si>
    <t>1、2023年五一数学建模竞赛三等奖（7分）；
2、2022年“中外传播杯”全国大学生英语阅读大赛一等奖（15分）；
4、第二届中国高校大数据挑战赛二等奖（0分）</t>
    <phoneticPr fontId="4" type="noConversion"/>
  </si>
  <si>
    <t>1、第三届大学生国防科技知识竞赛一等奖（6分）
2、2022全国大学生心理测评暨心理知识竞赛一等奖（6分）
3、“睿智创新，激情创业”2022年全国大学生技术创新创业大赛四川省赛区文化教育赛道一等奖（4分）；</t>
    <phoneticPr fontId="4" type="noConversion"/>
  </si>
  <si>
    <t>崔莲欣</t>
  </si>
  <si>
    <t>“中国光谷.华为杯”第十九届中国研究生
数学建模竞赛二等奖（15分）</t>
  </si>
  <si>
    <t>2022-2023学年，担任宣传委员，1分</t>
  </si>
  <si>
    <t>杨瑞晨</t>
  </si>
  <si>
    <t>1.“中国光谷.华为杯”第十九届中国研究生
数学建模竞赛二等奖（15分）；
2.2022年全国大学生英语翻译大赛省级三等奖（7分）</t>
  </si>
  <si>
    <t>1.2022-2023学年，担任心理委员（1分）；
2.2022-2023学年，担任院研究生会宣传部部长（2分）</t>
  </si>
  <si>
    <t>1、2022年12月，获校级“明诚奖”（3分）；
2、2023年5月，获校级“优秀共青团干部”（3分）</t>
  </si>
  <si>
    <t xml:space="preserve">2022全国大学生心理测评暨心理知识竞赛一等奖（6分）
</t>
  </si>
  <si>
    <t>张少华</t>
  </si>
  <si>
    <t>1、国际会议：2022年9月，中国广州（因疫情调整为线上会议），ICTETS 2022，宣读该会议已录用论文，Signal timing optimization of exit lanes for left-turn intersections considering emission and delay（已见刊），6分.</t>
  </si>
  <si>
    <t>1、2022年12月，”中国光谷·华为杯“研究生数学建模竞赛二等奖，15分；
2、2022年12月，全国大学生英语翻译大赛省级三等奖，7分.</t>
  </si>
  <si>
    <t>1、2021-2022学年，担任团支部书记，3分.</t>
  </si>
  <si>
    <t>1、2022年12月，获校级“优秀研究生”，3分；
2、2023年5月，获校级“优秀共青团干部”，3分；
3、2023年6月，获校级研究生校内实践基地专业实践优秀学员，3分.</t>
  </si>
  <si>
    <t>熊琪</t>
  </si>
  <si>
    <t>1、2022 年10月，第二届“应急科普华夏行”大学生网络和信息安全专题竞赛一等奖，4分
2、2022年11月，第二届“应急科普华夏行”大学生公共卫生专题竞赛一等奖，4分
3、2022 年12月，第二届“应急科普华夏行”大学生急救技能专题竞赛一等奖，4分</t>
  </si>
  <si>
    <t>陈弘毅</t>
  </si>
  <si>
    <t xml:space="preserve">1、“华为杯”第19届中国研究生数学建模竞赛成功参赛奖（5分）；
</t>
  </si>
  <si>
    <t>2023年第三届全国大学生生态环境保护竞赛初赛一等奖；</t>
  </si>
  <si>
    <t>董志鹏</t>
  </si>
  <si>
    <t>周启帆，董志鹏，徐银等.基于轨迹数据的大规模路网交通拥挤时空关联规则挖掘（B+，二作，3.75分）；2022年12月</t>
  </si>
  <si>
    <t>软件著作权：基于多源大数据的交通拥挤时空关联规则挖掘软件V1.0（2023SR0508145除导师外第2署名）（3分）</t>
  </si>
  <si>
    <t>“华为杯”第19届中国研究生数学建模竞赛二等奖（15分）</t>
  </si>
  <si>
    <t>1、2023年6月，获校级研究生校内实践基地专业实践优秀学员，3分；校级研究生校内实践基地专业实践优秀项目，3分</t>
  </si>
  <si>
    <t>2023年第三届全国大学生生态环境保护竞赛初赛一等奖；6分</t>
  </si>
  <si>
    <t>万琴</t>
  </si>
  <si>
    <t>“华为杯”第19届中国研究生数学建模竞赛三等奖（10分）</t>
  </si>
  <si>
    <t>张智越</t>
  </si>
  <si>
    <t>1、2023年6月：全国高等院校数学能力挑战赛二等奖（10分）；
2、2022年11月：全国高校创新英语挑战活动综合能力赛（非英语专业组）三等奖（7分）；</t>
  </si>
  <si>
    <t>杨怀伟</t>
  </si>
  <si>
    <t>1、2023年6月：全国高等院校数学能力挑战赛二等奖（10分）；
2、2022年11月：全国高校创新英语挑战活动综合能力赛（非英语专业组）二等奖（10分）；</t>
  </si>
  <si>
    <t>王昕鹏</t>
  </si>
  <si>
    <t xml:space="preserve">1、发明专利受理：CN202211027254.3一种仓储监管方法、系统、装置及存储介质，除导师外第四作者，0.2分
2、发明专利受理，CN202211026939.6一种社区冷链物流配送系统及配送方法，除导师外第二作者，0.4分
</t>
  </si>
  <si>
    <t xml:space="preserve">1、担任硕士21级第十一党支部书记，3分
2、2023年6月，获交运学院“优秀共产党员”称号，2分
3、2022年12月，获西南交通大学“优秀研究生干部”，3分
</t>
  </si>
  <si>
    <t>邓亦婷</t>
  </si>
  <si>
    <t>张杨</t>
  </si>
  <si>
    <t>1、2023年3月，数学能力挑战赛二等奖，10分；</t>
  </si>
  <si>
    <t>唐嘉倪</t>
  </si>
  <si>
    <t>1、“华为杯”第19届中国研究生数学建模竞赛国家三等奖（10分）
2、第四届全国高等院校数学能力挑战赛优秀奖（4分）
3、2022年全国大学生英语翻译大赛研究生组省级一等奖（15分）</t>
    <phoneticPr fontId="4" type="noConversion"/>
  </si>
  <si>
    <t>2023年第三届“应急科普华夏行”大学生网络与信息安全专题竞赛二等奖（6分）</t>
  </si>
  <si>
    <t>陈叶飞</t>
  </si>
  <si>
    <t>1、2023年1月，“中国光谷·华为杯”数学建模竞赛三等奖，10分</t>
  </si>
  <si>
    <t>安乐瑶</t>
  </si>
  <si>
    <t>万孟雪</t>
  </si>
  <si>
    <t>1、2023大学生数字技能应用大赛二等奖（10分） 2、“华为杯”第十九届中国研究生数学建模竞赛成功参与奖（5分） 3、第十六届“认证杯”中国数学建模网络挑战赛三等奖（5分）</t>
  </si>
  <si>
    <t>2022-2023学年，担任硕士21级第十一党支部宣传委员，2分</t>
  </si>
  <si>
    <t>言芷琪</t>
  </si>
  <si>
    <t>1、“华为杯”第十九届中国研究生数学建模竞赛成功参与奖（5分）</t>
  </si>
  <si>
    <t>段海芹</t>
  </si>
  <si>
    <t>“华为杯”第十九届中国研究生数学建模竞赛成功参与奖（5分）</t>
  </si>
  <si>
    <t>张守帅，张雨洁等.350 km/h 高速铁路长大下坡地段闭塞分区设置方法研究 (A+，二作，21分)2023年6月</t>
  </si>
  <si>
    <t>1、Traffic signal control model for the intersection
with a work zone
（A+，3作，3.5分），2023年4月；</t>
  </si>
  <si>
    <t>Characteristics of pedestrian dynamics in narrow aisles: Empirical results
（A+，除导师外三作，2023年6月）</t>
  </si>
  <si>
    <t>1、“中国光谷华为杯”第十九届中国研究生数学建模竞赛成功参与奖（5分）；</t>
    <phoneticPr fontId="4" type="noConversion"/>
  </si>
  <si>
    <t>2022年西南交通大学第二届“运达杯”体育节师生乒乓球比赛二等奖2分 2023年西南交通大学乒乓球俱乐部比赛一等奖 3分 2023年四川省大学生乒乓球比赛热身赛二等奖 3分</t>
    <phoneticPr fontId="4" type="noConversion"/>
  </si>
  <si>
    <t xml:space="preserve">1、Yangsheng Jiang, Yue Yang, Hao Li &amp; Lu Hu. Simulation and optimization of dynamic-hybrid
parking reservation strategies for one-way vehicle_x005F_x0002_sharing systems.(A+,除导师外一作，49分)，2023年9月；
</t>
  </si>
  <si>
    <t>2023年6月：2023大学生数字技能应用大赛python科目全国初赛本研组一等奖</t>
  </si>
  <si>
    <t xml:space="preserve">1、Guo Zizheng, Zhou Ming, Li Guofa. Driver Vigilance State Estimation Based on Multisource Data.(A+,除导师外一作，49分)，2022年12月；
2、郭峤枫，周明，刘帆洨，等.基于多通道的高铁司机警觉评估实
验设计研究（A，二作，10分），2023年9月；
</t>
    <phoneticPr fontId="4" type="noConversion"/>
  </si>
  <si>
    <t>1.2023年2月：第十二届亚太杯数学建模竞赛三等奖（7分）；
2.2023年6月：全国大学生英语作文大赛省级二等奖（10分）；</t>
    <phoneticPr fontId="4" type="noConversion"/>
  </si>
  <si>
    <t xml:space="preserve">
1.2023年2月：2022年第十二届APMCM亚太地区大学生数学建模竞赛三等奖（7分）；
2.2023年6月：2023全国英语作文大赛三等奖（7分）；</t>
    <phoneticPr fontId="4" type="noConversion"/>
  </si>
  <si>
    <t>1.2022年第十二届APMCM亚太地区大学生数学建模竞赛三等奖（7分）；
2.2023年全国大学生英语作文大赛（10分）</t>
    <phoneticPr fontId="4" type="noConversion"/>
  </si>
  <si>
    <t xml:space="preserve">
1.2022年11月：2022年"BETT"杯全国大学生英语词汇大赛一等奖（15分）；
2.技术创新创业大赛优秀奖（4分）</t>
    <phoneticPr fontId="4" type="noConversion"/>
  </si>
  <si>
    <t>境外会议：2023年1月，TRB2023，Simulation Analysis of Heterogeneous Traffic Flow Based on Automatic Driving Strategy Classification（</t>
    <phoneticPr fontId="4" type="noConversion"/>
  </si>
  <si>
    <t xml:space="preserve"> </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</si>
</sst>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0_);\(0.00\)"/>
    <numFmt numFmtId="179" formatCode="0.00_ "/>
    <numFmt numFmtId="180" formatCode="0.00_);[Red]\(0.00\)"/>
  </numFmts>
  <fonts count="7" x14ac:knownFonts="1">
    <font>
      <sz val="11"/>
      <color theme="1"/>
      <name val="等线"/>
      <charset val="134"/>
      <scheme val="minor"/>
    </font>
    <font>
      <sz val="11"/>
      <name val="等线"/>
      <family val="3"/>
      <charset val="134"/>
      <scheme val="minor"/>
    </font>
    <font>
      <b/>
      <sz val="11"/>
      <name val="等线"/>
      <family val="3"/>
      <charset val="134"/>
      <scheme val="minor"/>
    </font>
    <font>
      <b/>
      <sz val="11"/>
      <name val="宋体"/>
      <family val="3"/>
      <charset val="134"/>
    </font>
    <font>
      <sz val="9"/>
      <name val="等线"/>
      <family val="3"/>
      <charset val="134"/>
      <scheme val="minor"/>
    </font>
    <font>
      <sz val="11"/>
      <color theme="1"/>
      <name val="等线"/>
      <family val="3"/>
      <charset val="134"/>
      <scheme val="minor"/>
    </font>
    <font>
      <sz val="11"/>
      <color theme="1"/>
      <name val="等线"/>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lignment vertical="center"/>
    </xf>
  </cellStyleXfs>
  <cellXfs count="55">
    <xf numFmtId="0" fontId="0" fillId="0" borderId="0" xfId="0"/>
    <xf numFmtId="0" fontId="1" fillId="0" borderId="0" xfId="0" applyFont="1"/>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1" xfId="1" applyFont="1" applyBorder="1" applyAlignment="1">
      <alignment horizontal="center" vertical="center" wrapText="1"/>
    </xf>
    <xf numFmtId="176" fontId="1" fillId="0" borderId="1" xfId="1" applyNumberFormat="1" applyFont="1" applyBorder="1" applyAlignment="1">
      <alignment horizontal="center" vertical="center" wrapText="1"/>
    </xf>
    <xf numFmtId="0" fontId="1" fillId="0" borderId="0" xfId="0" applyFont="1" applyAlignment="1">
      <alignment horizontal="center" vertical="center" wrapText="1"/>
    </xf>
    <xf numFmtId="49" fontId="1" fillId="0" borderId="1" xfId="1"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0" xfId="1" applyFont="1" applyAlignment="1">
      <alignment horizontal="center" vertical="center" wrapText="1"/>
    </xf>
    <xf numFmtId="0" fontId="1" fillId="0" borderId="0" xfId="0" applyFont="1" applyBorder="1"/>
    <xf numFmtId="176" fontId="1" fillId="0" borderId="0" xfId="0" applyNumberFormat="1" applyFont="1" applyAlignment="1">
      <alignment vertical="center" wrapText="1"/>
    </xf>
    <xf numFmtId="0" fontId="1" fillId="0" borderId="0" xfId="0" applyFont="1" applyAlignment="1">
      <alignment vertical="center" wrapText="1"/>
    </xf>
    <xf numFmtId="177"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79"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top" wrapText="1"/>
    </xf>
    <xf numFmtId="176" fontId="1" fillId="0" borderId="1" xfId="0" quotePrefix="1" applyNumberFormat="1" applyFont="1" applyBorder="1" applyAlignment="1">
      <alignment horizontal="center" vertical="center" wrapText="1"/>
    </xf>
    <xf numFmtId="180"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vertical="center" wrapText="1"/>
    </xf>
    <xf numFmtId="0" fontId="1" fillId="0" borderId="0" xfId="0" applyFont="1" applyAlignment="1">
      <alignment wrapText="1"/>
    </xf>
    <xf numFmtId="0" fontId="1" fillId="0" borderId="0" xfId="0" applyFont="1" applyAlignment="1">
      <alignment horizontal="center" wrapText="1"/>
    </xf>
    <xf numFmtId="0" fontId="1" fillId="0" borderId="0" xfId="0" applyFont="1" applyFill="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wrapText="1"/>
    </xf>
    <xf numFmtId="176" fontId="1" fillId="0" borderId="1" xfId="0" applyNumberFormat="1" applyFont="1" applyFill="1" applyBorder="1" applyAlignment="1">
      <alignment horizontal="center" vertical="center" wrapText="1"/>
    </xf>
    <xf numFmtId="176" fontId="1" fillId="0" borderId="1" xfId="0" applyNumberFormat="1" applyFont="1" applyBorder="1" applyAlignment="1">
      <alignment vertical="center" wrapText="1"/>
    </xf>
    <xf numFmtId="0" fontId="5" fillId="0" borderId="2" xfId="0" applyFont="1" applyFill="1" applyBorder="1" applyAlignment="1">
      <alignment horizontal="center" vertical="center"/>
    </xf>
    <xf numFmtId="0" fontId="5" fillId="0" borderId="0" xfId="0" applyFont="1"/>
    <xf numFmtId="12" fontId="1"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0" fontId="1" fillId="0" borderId="2" xfId="0" applyFont="1" applyFill="1" applyBorder="1" applyAlignment="1">
      <alignment vertical="center"/>
    </xf>
    <xf numFmtId="0" fontId="5" fillId="0" borderId="2" xfId="0" applyFont="1" applyFill="1" applyBorder="1" applyAlignment="1">
      <alignment vertical="center" wrapText="1"/>
    </xf>
    <xf numFmtId="0" fontId="1" fillId="0" borderId="0" xfId="0" applyFont="1" applyAlignment="1">
      <alignment vertical="center"/>
    </xf>
    <xf numFmtId="0" fontId="1"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horizontal="justify"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0"/>
  <sheetViews>
    <sheetView tabSelected="1" zoomScale="85" zoomScaleNormal="85" workbookViewId="0">
      <selection activeCell="J5" sqref="J5"/>
    </sheetView>
  </sheetViews>
  <sheetFormatPr defaultColWidth="9" defaultRowHeight="14.25" x14ac:dyDescent="0.2"/>
  <cols>
    <col min="1" max="1" width="4.25" style="13" customWidth="1"/>
    <col min="2" max="2" width="15.375" style="14" customWidth="1"/>
    <col min="3" max="3" width="6.125" style="14" customWidth="1"/>
    <col min="4" max="4" width="15.25" style="14" customWidth="1"/>
    <col min="5" max="5" width="6.125" style="14" customWidth="1"/>
    <col min="6" max="6" width="41" style="14" customWidth="1"/>
    <col min="7" max="7" width="6.375" style="14" customWidth="1"/>
    <col min="8" max="8" width="11.625" style="14" customWidth="1"/>
    <col min="9" max="9" width="4.25" style="14" customWidth="1"/>
    <col min="10" max="10" width="15.75" style="14" customWidth="1"/>
    <col min="11" max="11" width="4.25" style="14" customWidth="1"/>
    <col min="12" max="12" width="7.875" style="14" customWidth="1"/>
    <col min="13" max="13" width="4.25" style="14" customWidth="1"/>
    <col min="14" max="14" width="16.375" style="14" customWidth="1"/>
    <col min="15" max="15" width="5.375" style="14" customWidth="1"/>
    <col min="16" max="16" width="13.875" style="14" customWidth="1"/>
    <col min="17" max="17" width="6.375" style="14" customWidth="1"/>
    <col min="18" max="18" width="20.75" style="14" customWidth="1"/>
    <col min="19" max="19" width="5.875" style="14" customWidth="1"/>
    <col min="20" max="20" width="11.625" style="14" customWidth="1"/>
    <col min="21" max="21" width="10.875" style="14" customWidth="1"/>
    <col min="22" max="22" width="14.125" style="14" customWidth="1"/>
    <col min="23" max="24" width="16.375" style="14" customWidth="1"/>
    <col min="25" max="25" width="11.625" style="14" customWidth="1"/>
    <col min="26" max="26" width="10.875" style="14" customWidth="1"/>
    <col min="27" max="27" width="8.375" style="14" customWidth="1"/>
    <col min="28" max="16383" width="8.875" style="1"/>
    <col min="16384" max="16384" width="9" style="1"/>
  </cols>
  <sheetData>
    <row r="1" spans="1:27" x14ac:dyDescent="0.2">
      <c r="A1" s="53" t="s">
        <v>0</v>
      </c>
      <c r="B1" s="52" t="s">
        <v>1</v>
      </c>
      <c r="C1" s="52" t="s">
        <v>2</v>
      </c>
      <c r="D1" s="54" t="s">
        <v>3</v>
      </c>
      <c r="E1" s="52" t="s">
        <v>4</v>
      </c>
      <c r="F1" s="52" t="s">
        <v>5</v>
      </c>
      <c r="G1" s="52"/>
      <c r="H1" s="52"/>
      <c r="I1" s="52"/>
      <c r="J1" s="52"/>
      <c r="K1" s="52"/>
      <c r="L1" s="52"/>
      <c r="M1" s="52"/>
      <c r="N1" s="52"/>
      <c r="O1" s="52"/>
      <c r="P1" s="52"/>
      <c r="Q1" s="52"/>
      <c r="R1" s="52"/>
      <c r="S1" s="52"/>
      <c r="T1" s="52" t="s">
        <v>6</v>
      </c>
      <c r="U1" s="52" t="s">
        <v>7</v>
      </c>
      <c r="V1" s="52" t="s">
        <v>8</v>
      </c>
      <c r="W1" s="52"/>
      <c r="X1" s="52"/>
      <c r="Y1" s="52" t="s">
        <v>9</v>
      </c>
      <c r="Z1" s="52" t="s">
        <v>10</v>
      </c>
      <c r="AA1" s="52" t="s">
        <v>11</v>
      </c>
    </row>
    <row r="2" spans="1:27" ht="28.5" x14ac:dyDescent="0.2">
      <c r="A2" s="53"/>
      <c r="B2" s="52"/>
      <c r="C2" s="52"/>
      <c r="D2" s="54"/>
      <c r="E2" s="52"/>
      <c r="F2" s="2" t="s">
        <v>12</v>
      </c>
      <c r="G2" s="2" t="s">
        <v>13</v>
      </c>
      <c r="H2" s="2" t="s">
        <v>14</v>
      </c>
      <c r="I2" s="2" t="s">
        <v>13</v>
      </c>
      <c r="J2" s="2" t="s">
        <v>15</v>
      </c>
      <c r="K2" s="2" t="s">
        <v>13</v>
      </c>
      <c r="L2" s="2" t="s">
        <v>16</v>
      </c>
      <c r="M2" s="2" t="s">
        <v>13</v>
      </c>
      <c r="N2" s="2" t="s">
        <v>17</v>
      </c>
      <c r="O2" s="2" t="s">
        <v>13</v>
      </c>
      <c r="P2" s="2" t="s">
        <v>18</v>
      </c>
      <c r="Q2" s="2" t="s">
        <v>13</v>
      </c>
      <c r="R2" s="2" t="s">
        <v>19</v>
      </c>
      <c r="S2" s="2" t="s">
        <v>13</v>
      </c>
      <c r="T2" s="52"/>
      <c r="U2" s="52"/>
      <c r="V2" s="2" t="s">
        <v>20</v>
      </c>
      <c r="W2" s="2" t="s">
        <v>21</v>
      </c>
      <c r="X2" s="2" t="s">
        <v>22</v>
      </c>
      <c r="Y2" s="52"/>
      <c r="Z2" s="52"/>
      <c r="AA2" s="52"/>
    </row>
    <row r="3" spans="1:27" ht="85.5" x14ac:dyDescent="0.2">
      <c r="A3" s="4">
        <v>1</v>
      </c>
      <c r="B3" s="15">
        <v>2021200738</v>
      </c>
      <c r="C3" s="3" t="s">
        <v>23</v>
      </c>
      <c r="D3" s="3" t="s">
        <v>24</v>
      </c>
      <c r="E3" s="3" t="s">
        <v>25</v>
      </c>
      <c r="F3" s="3" t="s">
        <v>26</v>
      </c>
      <c r="G3" s="3">
        <v>0</v>
      </c>
      <c r="H3" s="3"/>
      <c r="I3" s="3"/>
      <c r="J3" s="3"/>
      <c r="K3" s="3"/>
      <c r="L3" s="3"/>
      <c r="M3" s="3"/>
      <c r="N3" s="3"/>
      <c r="O3" s="3"/>
      <c r="P3" s="3"/>
      <c r="Q3" s="3"/>
      <c r="R3" s="3" t="s">
        <v>27</v>
      </c>
      <c r="S3" s="3">
        <v>17</v>
      </c>
      <c r="T3" s="3">
        <f t="shared" ref="T3:T19" si="0">S3+I3+K3+M3+O3+Q3+G3</f>
        <v>17</v>
      </c>
      <c r="U3" s="3">
        <f t="shared" ref="U3:U28" si="1">T3*0.9</f>
        <v>15.3</v>
      </c>
      <c r="V3" s="3"/>
      <c r="W3" s="3"/>
      <c r="X3" s="3"/>
      <c r="Y3" s="3"/>
      <c r="Z3" s="3"/>
      <c r="AA3" s="3">
        <f t="shared" ref="AA3:AA28" si="2">Z3+U3</f>
        <v>15.3</v>
      </c>
    </row>
    <row r="4" spans="1:27" ht="99.75" x14ac:dyDescent="0.2">
      <c r="A4" s="4">
        <v>2</v>
      </c>
      <c r="B4" s="15">
        <v>2021200739</v>
      </c>
      <c r="C4" s="3" t="s">
        <v>28</v>
      </c>
      <c r="D4" s="3" t="s">
        <v>24</v>
      </c>
      <c r="E4" s="3" t="s">
        <v>29</v>
      </c>
      <c r="F4" s="3"/>
      <c r="G4" s="3"/>
      <c r="H4" s="3"/>
      <c r="I4" s="3"/>
      <c r="J4" s="3"/>
      <c r="K4" s="3"/>
      <c r="L4" s="3"/>
      <c r="M4" s="3"/>
      <c r="N4" s="3"/>
      <c r="O4" s="3"/>
      <c r="P4" s="3"/>
      <c r="Q4" s="3"/>
      <c r="R4" s="3" t="s">
        <v>30</v>
      </c>
      <c r="S4" s="3">
        <v>25</v>
      </c>
      <c r="T4" s="3">
        <f t="shared" si="0"/>
        <v>25</v>
      </c>
      <c r="U4" s="3">
        <f t="shared" si="1"/>
        <v>22.5</v>
      </c>
      <c r="V4" s="3"/>
      <c r="W4" s="3" t="s">
        <v>31</v>
      </c>
      <c r="X4" s="3" t="s">
        <v>32</v>
      </c>
      <c r="Y4" s="3">
        <v>6</v>
      </c>
      <c r="Z4" s="3">
        <v>0.6</v>
      </c>
      <c r="AA4" s="3">
        <f t="shared" si="2"/>
        <v>23.1</v>
      </c>
    </row>
    <row r="5" spans="1:27" ht="156.75" x14ac:dyDescent="0.2">
      <c r="A5" s="4">
        <v>3</v>
      </c>
      <c r="B5" s="15">
        <v>2021200741</v>
      </c>
      <c r="C5" s="3" t="s">
        <v>33</v>
      </c>
      <c r="D5" s="3" t="s">
        <v>34</v>
      </c>
      <c r="E5" s="3" t="s">
        <v>35</v>
      </c>
      <c r="F5" s="3" t="s">
        <v>36</v>
      </c>
      <c r="G5" s="3">
        <v>28</v>
      </c>
      <c r="H5" s="3"/>
      <c r="I5" s="3"/>
      <c r="J5" s="3"/>
      <c r="K5" s="3"/>
      <c r="L5" s="3"/>
      <c r="M5" s="3"/>
      <c r="N5" s="3"/>
      <c r="O5" s="3"/>
      <c r="P5" s="3" t="s">
        <v>37</v>
      </c>
      <c r="Q5" s="3">
        <v>24</v>
      </c>
      <c r="R5" s="3" t="s">
        <v>38</v>
      </c>
      <c r="S5" s="3">
        <v>20</v>
      </c>
      <c r="T5" s="3">
        <f t="shared" si="0"/>
        <v>72</v>
      </c>
      <c r="U5" s="3">
        <f t="shared" si="1"/>
        <v>64.8</v>
      </c>
      <c r="V5" s="3"/>
      <c r="W5" s="3"/>
      <c r="X5" s="3"/>
      <c r="Y5" s="3">
        <v>0</v>
      </c>
      <c r="Z5" s="3"/>
      <c r="AA5" s="3">
        <f t="shared" si="2"/>
        <v>64.8</v>
      </c>
    </row>
    <row r="6" spans="1:27" ht="57" x14ac:dyDescent="0.2">
      <c r="A6" s="4">
        <v>4</v>
      </c>
      <c r="B6" s="15">
        <v>2021200742</v>
      </c>
      <c r="C6" s="3" t="s">
        <v>39</v>
      </c>
      <c r="D6" s="3" t="s">
        <v>34</v>
      </c>
      <c r="E6" s="3" t="s">
        <v>40</v>
      </c>
      <c r="F6" s="3"/>
      <c r="G6" s="3"/>
      <c r="H6" s="3"/>
      <c r="I6" s="3"/>
      <c r="J6" s="3"/>
      <c r="K6" s="3"/>
      <c r="L6" s="3"/>
      <c r="M6" s="3"/>
      <c r="N6" s="3"/>
      <c r="O6" s="3"/>
      <c r="P6" s="3"/>
      <c r="Q6" s="3"/>
      <c r="R6" s="3" t="s">
        <v>41</v>
      </c>
      <c r="S6" s="3">
        <v>10</v>
      </c>
      <c r="T6" s="3">
        <f t="shared" si="0"/>
        <v>10</v>
      </c>
      <c r="U6" s="3">
        <f t="shared" si="1"/>
        <v>9</v>
      </c>
      <c r="V6" s="3" t="s">
        <v>42</v>
      </c>
      <c r="W6" s="3"/>
      <c r="X6" s="3"/>
      <c r="Y6" s="3">
        <v>1</v>
      </c>
      <c r="Z6" s="3">
        <v>0.1</v>
      </c>
      <c r="AA6" s="3">
        <f t="shared" si="2"/>
        <v>9.1</v>
      </c>
    </row>
    <row r="7" spans="1:27" ht="185.25" x14ac:dyDescent="0.2">
      <c r="A7" s="4">
        <v>5</v>
      </c>
      <c r="B7" s="15">
        <v>2021200743</v>
      </c>
      <c r="C7" s="3" t="s">
        <v>43</v>
      </c>
      <c r="D7" s="3" t="s">
        <v>34</v>
      </c>
      <c r="E7" s="3" t="s">
        <v>44</v>
      </c>
      <c r="F7" s="3"/>
      <c r="G7" s="3"/>
      <c r="H7" s="3"/>
      <c r="I7" s="3"/>
      <c r="J7" s="3"/>
      <c r="K7" s="3"/>
      <c r="L7" s="3"/>
      <c r="M7" s="3"/>
      <c r="N7" s="3" t="s">
        <v>45</v>
      </c>
      <c r="O7" s="3">
        <v>0.4</v>
      </c>
      <c r="P7" s="3" t="s">
        <v>46</v>
      </c>
      <c r="Q7" s="3">
        <v>5.625</v>
      </c>
      <c r="R7" s="3" t="s">
        <v>47</v>
      </c>
      <c r="S7" s="3">
        <v>5</v>
      </c>
      <c r="T7" s="3">
        <f t="shared" si="0"/>
        <v>11.025</v>
      </c>
      <c r="U7" s="3">
        <f t="shared" si="1"/>
        <v>9.9225000000000012</v>
      </c>
      <c r="V7" s="3" t="s">
        <v>48</v>
      </c>
      <c r="W7" s="3" t="s">
        <v>49</v>
      </c>
      <c r="X7" s="3"/>
      <c r="Y7" s="3">
        <v>4</v>
      </c>
      <c r="Z7" s="3">
        <v>0.4</v>
      </c>
      <c r="AA7" s="3">
        <f t="shared" si="2"/>
        <v>10.322500000000002</v>
      </c>
    </row>
    <row r="8" spans="1:27" ht="85.5" x14ac:dyDescent="0.2">
      <c r="A8" s="4">
        <v>6</v>
      </c>
      <c r="B8" s="15">
        <v>2021200744</v>
      </c>
      <c r="C8" s="9" t="s">
        <v>50</v>
      </c>
      <c r="D8" s="3" t="s">
        <v>34</v>
      </c>
      <c r="E8" s="9" t="s">
        <v>51</v>
      </c>
      <c r="F8" s="9" t="s">
        <v>52</v>
      </c>
      <c r="G8" s="9" t="s">
        <v>53</v>
      </c>
      <c r="H8" s="9"/>
      <c r="I8" s="9"/>
      <c r="J8" s="9"/>
      <c r="K8" s="9"/>
      <c r="L8" s="9"/>
      <c r="M8" s="9"/>
      <c r="N8" s="9"/>
      <c r="O8" s="9"/>
      <c r="P8" s="9"/>
      <c r="Q8" s="9"/>
      <c r="R8" s="9" t="s">
        <v>54</v>
      </c>
      <c r="S8" s="9" t="s">
        <v>55</v>
      </c>
      <c r="T8" s="3">
        <f t="shared" si="0"/>
        <v>54</v>
      </c>
      <c r="U8" s="3">
        <f t="shared" si="1"/>
        <v>48.6</v>
      </c>
      <c r="V8" s="9"/>
      <c r="W8" s="9"/>
      <c r="X8" s="9"/>
      <c r="Y8" s="9"/>
      <c r="Z8" s="9"/>
      <c r="AA8" s="3">
        <f t="shared" si="2"/>
        <v>48.6</v>
      </c>
    </row>
    <row r="9" spans="1:27" ht="85.5" x14ac:dyDescent="0.2">
      <c r="A9" s="4">
        <v>7</v>
      </c>
      <c r="B9" s="15">
        <v>2021200745</v>
      </c>
      <c r="C9" s="3" t="s">
        <v>56</v>
      </c>
      <c r="D9" s="3" t="s">
        <v>34</v>
      </c>
      <c r="E9" s="3" t="s">
        <v>57</v>
      </c>
      <c r="F9" s="3"/>
      <c r="G9" s="3"/>
      <c r="H9" s="3"/>
      <c r="I9" s="3"/>
      <c r="J9" s="3"/>
      <c r="K9" s="3"/>
      <c r="L9" s="3"/>
      <c r="M9" s="3"/>
      <c r="N9" s="3"/>
      <c r="O9" s="3"/>
      <c r="P9" s="3"/>
      <c r="Q9" s="3"/>
      <c r="R9" s="3" t="s">
        <v>58</v>
      </c>
      <c r="S9" s="3">
        <v>17</v>
      </c>
      <c r="T9" s="3">
        <f t="shared" si="0"/>
        <v>17</v>
      </c>
      <c r="U9" s="3">
        <f t="shared" si="1"/>
        <v>15.3</v>
      </c>
      <c r="V9" s="3"/>
      <c r="W9" s="3"/>
      <c r="X9" s="3"/>
      <c r="Y9" s="3"/>
      <c r="Z9" s="3"/>
      <c r="AA9" s="3">
        <f t="shared" si="2"/>
        <v>15.3</v>
      </c>
    </row>
    <row r="10" spans="1:27" ht="99.75" x14ac:dyDescent="0.2">
      <c r="A10" s="4">
        <v>8</v>
      </c>
      <c r="B10" s="15">
        <v>2021200746</v>
      </c>
      <c r="C10" s="3" t="s">
        <v>59</v>
      </c>
      <c r="D10" s="3" t="s">
        <v>34</v>
      </c>
      <c r="E10" s="3" t="s">
        <v>60</v>
      </c>
      <c r="F10" s="3"/>
      <c r="G10" s="3"/>
      <c r="H10" s="3"/>
      <c r="I10" s="3"/>
      <c r="J10" s="3"/>
      <c r="K10" s="3"/>
      <c r="L10" s="3"/>
      <c r="M10" s="3"/>
      <c r="N10" s="3" t="s">
        <v>61</v>
      </c>
      <c r="O10" s="3">
        <v>0</v>
      </c>
      <c r="P10" s="3"/>
      <c r="Q10" s="3"/>
      <c r="R10" s="3"/>
      <c r="S10" s="3"/>
      <c r="T10" s="3">
        <f t="shared" si="0"/>
        <v>0</v>
      </c>
      <c r="U10" s="3">
        <f t="shared" si="1"/>
        <v>0</v>
      </c>
      <c r="V10" s="3"/>
      <c r="W10" s="3"/>
      <c r="X10" s="3"/>
      <c r="Y10" s="3"/>
      <c r="Z10" s="3"/>
      <c r="AA10" s="3">
        <f t="shared" si="2"/>
        <v>0</v>
      </c>
    </row>
    <row r="11" spans="1:27" ht="42.75" x14ac:dyDescent="0.2">
      <c r="A11" s="4">
        <v>9</v>
      </c>
      <c r="B11" s="15">
        <v>2021200747</v>
      </c>
      <c r="C11" s="3" t="s">
        <v>62</v>
      </c>
      <c r="D11" s="3" t="s">
        <v>34</v>
      </c>
      <c r="E11" s="3" t="s">
        <v>44</v>
      </c>
      <c r="F11" s="3" t="s">
        <v>63</v>
      </c>
      <c r="G11" s="3">
        <v>7</v>
      </c>
      <c r="H11" s="3"/>
      <c r="I11" s="3"/>
      <c r="J11" s="3"/>
      <c r="K11" s="3"/>
      <c r="L11" s="3"/>
      <c r="M11" s="3"/>
      <c r="N11" s="3"/>
      <c r="O11" s="3"/>
      <c r="P11" s="3"/>
      <c r="Q11" s="3"/>
      <c r="R11" s="3" t="s">
        <v>64</v>
      </c>
      <c r="S11" s="3">
        <v>5</v>
      </c>
      <c r="T11" s="3">
        <f t="shared" si="0"/>
        <v>12</v>
      </c>
      <c r="U11" s="3">
        <f t="shared" si="1"/>
        <v>10.8</v>
      </c>
      <c r="V11" s="3"/>
      <c r="W11" s="3"/>
      <c r="X11" s="3"/>
      <c r="Y11" s="3"/>
      <c r="Z11" s="3"/>
      <c r="AA11" s="3">
        <f t="shared" si="2"/>
        <v>10.8</v>
      </c>
    </row>
    <row r="12" spans="1:27" ht="213.75" x14ac:dyDescent="0.2">
      <c r="A12" s="4">
        <v>10</v>
      </c>
      <c r="B12" s="15">
        <v>2021200748</v>
      </c>
      <c r="C12" s="4" t="s">
        <v>65</v>
      </c>
      <c r="D12" s="3" t="s">
        <v>34</v>
      </c>
      <c r="E12" s="4" t="s">
        <v>66</v>
      </c>
      <c r="F12" s="4" t="s">
        <v>67</v>
      </c>
      <c r="G12" s="4">
        <v>28</v>
      </c>
      <c r="H12" s="4"/>
      <c r="I12" s="4"/>
      <c r="J12" s="4"/>
      <c r="K12" s="4"/>
      <c r="L12" s="4"/>
      <c r="M12" s="4"/>
      <c r="N12" s="4" t="s">
        <v>68</v>
      </c>
      <c r="O12" s="4">
        <v>10</v>
      </c>
      <c r="P12" s="4" t="s">
        <v>69</v>
      </c>
      <c r="Q12" s="4">
        <v>24</v>
      </c>
      <c r="R12" s="4" t="s">
        <v>70</v>
      </c>
      <c r="S12" s="4">
        <v>20</v>
      </c>
      <c r="T12" s="3">
        <f t="shared" si="0"/>
        <v>82</v>
      </c>
      <c r="U12" s="3">
        <f t="shared" si="1"/>
        <v>73.8</v>
      </c>
      <c r="V12" s="3"/>
      <c r="W12" s="3"/>
      <c r="X12" s="3"/>
      <c r="Y12" s="3"/>
      <c r="Z12" s="3"/>
      <c r="AA12" s="3">
        <f t="shared" si="2"/>
        <v>73.8</v>
      </c>
    </row>
    <row r="13" spans="1:27" ht="42.75" x14ac:dyDescent="0.2">
      <c r="A13" s="4">
        <v>11</v>
      </c>
      <c r="B13" s="15">
        <v>2021200749</v>
      </c>
      <c r="C13" s="3" t="s">
        <v>71</v>
      </c>
      <c r="D13" s="3" t="s">
        <v>34</v>
      </c>
      <c r="E13" s="3" t="s">
        <v>72</v>
      </c>
      <c r="F13" s="3"/>
      <c r="G13" s="3"/>
      <c r="H13" s="3"/>
      <c r="I13" s="3"/>
      <c r="J13" s="3"/>
      <c r="K13" s="3"/>
      <c r="L13" s="3"/>
      <c r="M13" s="3"/>
      <c r="N13" s="3"/>
      <c r="O13" s="3"/>
      <c r="P13" s="3"/>
      <c r="Q13" s="3"/>
      <c r="R13" s="3" t="s">
        <v>73</v>
      </c>
      <c r="S13" s="3">
        <v>7</v>
      </c>
      <c r="T13" s="3">
        <f t="shared" si="0"/>
        <v>7</v>
      </c>
      <c r="U13" s="3">
        <f t="shared" si="1"/>
        <v>6.3</v>
      </c>
      <c r="V13" s="3"/>
      <c r="W13" s="3"/>
      <c r="X13" s="3"/>
      <c r="Y13" s="3"/>
      <c r="Z13" s="3"/>
      <c r="AA13" s="3">
        <f t="shared" si="2"/>
        <v>6.3</v>
      </c>
    </row>
    <row r="14" spans="1:27" ht="99.75" x14ac:dyDescent="0.2">
      <c r="A14" s="4">
        <v>12</v>
      </c>
      <c r="B14" s="15">
        <v>2021200751</v>
      </c>
      <c r="C14" s="3" t="s">
        <v>74</v>
      </c>
      <c r="D14" s="3" t="s">
        <v>34</v>
      </c>
      <c r="E14" s="3" t="s">
        <v>75</v>
      </c>
      <c r="F14" s="3" t="s">
        <v>76</v>
      </c>
      <c r="G14" s="3">
        <v>10.5</v>
      </c>
      <c r="H14" s="3"/>
      <c r="I14" s="3"/>
      <c r="J14" s="3" t="s">
        <v>77</v>
      </c>
      <c r="K14" s="3">
        <v>4</v>
      </c>
      <c r="L14" s="3"/>
      <c r="M14" s="3"/>
      <c r="N14" s="3"/>
      <c r="O14" s="3"/>
      <c r="P14" s="3"/>
      <c r="Q14" s="3"/>
      <c r="R14" s="3" t="s">
        <v>78</v>
      </c>
      <c r="S14" s="3">
        <v>20</v>
      </c>
      <c r="T14" s="3">
        <f t="shared" si="0"/>
        <v>34.5</v>
      </c>
      <c r="U14" s="3">
        <f t="shared" si="1"/>
        <v>31.05</v>
      </c>
      <c r="V14" s="3"/>
      <c r="W14" s="3"/>
      <c r="X14" s="3"/>
      <c r="Y14" s="3"/>
      <c r="Z14" s="3"/>
      <c r="AA14" s="3">
        <f t="shared" si="2"/>
        <v>31.05</v>
      </c>
    </row>
    <row r="15" spans="1:27" ht="99.75" x14ac:dyDescent="0.2">
      <c r="A15" s="4">
        <v>13</v>
      </c>
      <c r="B15" s="15">
        <v>2021200752</v>
      </c>
      <c r="C15" s="3" t="s">
        <v>79</v>
      </c>
      <c r="D15" s="3" t="s">
        <v>34</v>
      </c>
      <c r="E15" s="3" t="s">
        <v>80</v>
      </c>
      <c r="F15" s="3"/>
      <c r="G15" s="3"/>
      <c r="H15" s="3"/>
      <c r="I15" s="3"/>
      <c r="J15" s="3"/>
      <c r="K15" s="3"/>
      <c r="L15" s="3"/>
      <c r="M15" s="3"/>
      <c r="N15" s="3" t="s">
        <v>81</v>
      </c>
      <c r="O15" s="3">
        <v>7.5</v>
      </c>
      <c r="P15" s="3"/>
      <c r="Q15" s="3"/>
      <c r="R15" s="3" t="s">
        <v>82</v>
      </c>
      <c r="S15" s="3">
        <v>5</v>
      </c>
      <c r="T15" s="3">
        <f t="shared" si="0"/>
        <v>12.5</v>
      </c>
      <c r="U15" s="3">
        <f t="shared" si="1"/>
        <v>11.25</v>
      </c>
      <c r="V15" s="3" t="s">
        <v>83</v>
      </c>
      <c r="W15" s="3"/>
      <c r="X15" s="3"/>
      <c r="Y15" s="3">
        <v>2</v>
      </c>
      <c r="Z15" s="3">
        <v>0.2</v>
      </c>
      <c r="AA15" s="3">
        <f t="shared" si="2"/>
        <v>11.45</v>
      </c>
    </row>
    <row r="16" spans="1:27" ht="171" x14ac:dyDescent="0.2">
      <c r="A16" s="4">
        <v>14</v>
      </c>
      <c r="B16" s="15">
        <v>2021200753</v>
      </c>
      <c r="C16" s="3" t="s">
        <v>84</v>
      </c>
      <c r="D16" s="3" t="s">
        <v>34</v>
      </c>
      <c r="E16" s="3" t="s">
        <v>85</v>
      </c>
      <c r="F16" s="3" t="s">
        <v>86</v>
      </c>
      <c r="G16" s="3">
        <v>28</v>
      </c>
      <c r="H16" s="3"/>
      <c r="I16" s="3"/>
      <c r="J16" s="3"/>
      <c r="K16" s="3"/>
      <c r="L16" s="3"/>
      <c r="M16" s="3"/>
      <c r="N16" s="3"/>
      <c r="O16" s="3"/>
      <c r="P16" s="3" t="s">
        <v>87</v>
      </c>
      <c r="Q16" s="3">
        <v>24</v>
      </c>
      <c r="R16" s="3" t="s">
        <v>88</v>
      </c>
      <c r="S16" s="3">
        <v>7</v>
      </c>
      <c r="T16" s="3">
        <f t="shared" si="0"/>
        <v>59</v>
      </c>
      <c r="U16" s="3">
        <f t="shared" si="1"/>
        <v>53.1</v>
      </c>
      <c r="V16" s="3"/>
      <c r="W16" s="3"/>
      <c r="X16" s="3"/>
      <c r="Y16" s="3">
        <v>0</v>
      </c>
      <c r="Z16" s="3"/>
      <c r="AA16" s="3">
        <f t="shared" si="2"/>
        <v>53.1</v>
      </c>
    </row>
    <row r="17" spans="1:28" ht="156.75" x14ac:dyDescent="0.2">
      <c r="A17" s="4">
        <v>15</v>
      </c>
      <c r="B17" s="15">
        <v>2021200754</v>
      </c>
      <c r="C17" s="3" t="s">
        <v>89</v>
      </c>
      <c r="D17" s="3" t="s">
        <v>34</v>
      </c>
      <c r="E17" s="3" t="s">
        <v>85</v>
      </c>
      <c r="F17" s="3"/>
      <c r="G17" s="3"/>
      <c r="H17" s="3"/>
      <c r="I17" s="3"/>
      <c r="J17" s="3"/>
      <c r="K17" s="3"/>
      <c r="L17" s="3"/>
      <c r="M17" s="3"/>
      <c r="N17" s="3"/>
      <c r="O17" s="3"/>
      <c r="P17" s="3" t="s">
        <v>90</v>
      </c>
      <c r="Q17" s="3">
        <v>4.5</v>
      </c>
      <c r="R17" s="3" t="s">
        <v>91</v>
      </c>
      <c r="S17" s="3">
        <v>15</v>
      </c>
      <c r="T17" s="3">
        <f t="shared" si="0"/>
        <v>19.5</v>
      </c>
      <c r="U17" s="3">
        <f t="shared" si="1"/>
        <v>17.55</v>
      </c>
      <c r="V17" s="3"/>
      <c r="W17" s="3"/>
      <c r="X17" s="3"/>
      <c r="Y17" s="3"/>
      <c r="Z17" s="3"/>
      <c r="AA17" s="3">
        <f t="shared" si="2"/>
        <v>17.55</v>
      </c>
    </row>
    <row r="18" spans="1:28" ht="57" x14ac:dyDescent="0.2">
      <c r="A18" s="4">
        <v>16</v>
      </c>
      <c r="B18" s="15">
        <v>2021200758</v>
      </c>
      <c r="C18" s="3" t="s">
        <v>92</v>
      </c>
      <c r="D18" s="3" t="s">
        <v>34</v>
      </c>
      <c r="E18" s="3" t="s">
        <v>93</v>
      </c>
      <c r="F18" s="3"/>
      <c r="G18" s="3"/>
      <c r="H18" s="3"/>
      <c r="I18" s="3"/>
      <c r="J18" s="3"/>
      <c r="K18" s="3"/>
      <c r="L18" s="3"/>
      <c r="M18" s="3"/>
      <c r="N18" s="3"/>
      <c r="O18" s="3"/>
      <c r="P18" s="3"/>
      <c r="Q18" s="3"/>
      <c r="R18" s="3" t="s">
        <v>94</v>
      </c>
      <c r="S18" s="3">
        <v>10</v>
      </c>
      <c r="T18" s="3">
        <f t="shared" si="0"/>
        <v>10</v>
      </c>
      <c r="U18" s="3">
        <f t="shared" si="1"/>
        <v>9</v>
      </c>
      <c r="V18" s="3"/>
      <c r="W18" s="3"/>
      <c r="X18" s="3"/>
      <c r="Y18" s="3"/>
      <c r="Z18" s="3"/>
      <c r="AA18" s="3">
        <f t="shared" si="2"/>
        <v>9</v>
      </c>
    </row>
    <row r="19" spans="1:28" ht="242.25" x14ac:dyDescent="0.2">
      <c r="A19" s="4">
        <v>17</v>
      </c>
      <c r="B19" s="15">
        <v>2021200759</v>
      </c>
      <c r="C19" s="3" t="s">
        <v>95</v>
      </c>
      <c r="D19" s="3" t="s">
        <v>34</v>
      </c>
      <c r="E19" s="3" t="s">
        <v>96</v>
      </c>
      <c r="F19" s="3" t="s">
        <v>97</v>
      </c>
      <c r="G19" s="3">
        <v>28</v>
      </c>
      <c r="H19" s="3"/>
      <c r="I19" s="3"/>
      <c r="J19" s="3"/>
      <c r="K19" s="3"/>
      <c r="L19" s="3"/>
      <c r="M19" s="3"/>
      <c r="N19" s="3"/>
      <c r="O19" s="3"/>
      <c r="P19" s="3"/>
      <c r="Q19" s="3"/>
      <c r="R19" s="3" t="s">
        <v>98</v>
      </c>
      <c r="S19" s="3">
        <v>30</v>
      </c>
      <c r="T19" s="3">
        <f t="shared" si="0"/>
        <v>58</v>
      </c>
      <c r="U19" s="3">
        <f t="shared" si="1"/>
        <v>52.2</v>
      </c>
      <c r="V19" s="3"/>
      <c r="W19" s="3"/>
      <c r="X19" s="3" t="s">
        <v>99</v>
      </c>
      <c r="Y19" s="3">
        <v>10</v>
      </c>
      <c r="Z19" s="3">
        <v>1</v>
      </c>
      <c r="AA19" s="3">
        <f t="shared" si="2"/>
        <v>53.2</v>
      </c>
    </row>
    <row r="20" spans="1:28" ht="270.75" x14ac:dyDescent="0.2">
      <c r="A20" s="4">
        <v>18</v>
      </c>
      <c r="B20" s="15">
        <v>2021200771</v>
      </c>
      <c r="C20" s="3" t="s">
        <v>100</v>
      </c>
      <c r="D20" s="3" t="s">
        <v>34</v>
      </c>
      <c r="E20" s="3" t="s">
        <v>101</v>
      </c>
      <c r="F20" s="3"/>
      <c r="G20" s="3"/>
      <c r="H20" s="3"/>
      <c r="I20" s="3"/>
      <c r="J20" s="3"/>
      <c r="K20" s="3"/>
      <c r="L20" s="3"/>
      <c r="M20" s="3"/>
      <c r="N20" s="3"/>
      <c r="O20" s="3"/>
      <c r="P20" s="3" t="s">
        <v>102</v>
      </c>
      <c r="Q20" s="3" t="s">
        <v>103</v>
      </c>
      <c r="R20" s="3" t="s">
        <v>104</v>
      </c>
      <c r="S20" s="3">
        <v>20</v>
      </c>
      <c r="T20" s="3">
        <v>24.5</v>
      </c>
      <c r="U20" s="3">
        <f t="shared" si="1"/>
        <v>22.05</v>
      </c>
      <c r="V20" s="3" t="s">
        <v>105</v>
      </c>
      <c r="W20" s="3" t="s">
        <v>106</v>
      </c>
      <c r="X20" s="3"/>
      <c r="Y20" s="3">
        <v>6</v>
      </c>
      <c r="Z20" s="3">
        <f>Y20*0.1</f>
        <v>0.60000000000000009</v>
      </c>
      <c r="AA20" s="3">
        <f t="shared" si="2"/>
        <v>22.650000000000002</v>
      </c>
    </row>
    <row r="21" spans="1:28" ht="99.75" x14ac:dyDescent="0.2">
      <c r="A21" s="4">
        <v>19</v>
      </c>
      <c r="B21" s="15">
        <v>2021200804</v>
      </c>
      <c r="C21" s="3" t="s">
        <v>107</v>
      </c>
      <c r="D21" s="3" t="s">
        <v>108</v>
      </c>
      <c r="E21" s="3" t="s">
        <v>93</v>
      </c>
      <c r="F21" s="3" t="s">
        <v>109</v>
      </c>
      <c r="G21" s="3">
        <v>15</v>
      </c>
      <c r="H21" s="3"/>
      <c r="I21" s="3"/>
      <c r="J21" s="3"/>
      <c r="K21" s="3"/>
      <c r="L21" s="3"/>
      <c r="M21" s="3"/>
      <c r="N21" s="3"/>
      <c r="O21" s="3"/>
      <c r="P21" s="3"/>
      <c r="Q21" s="3"/>
      <c r="R21" s="3" t="s">
        <v>110</v>
      </c>
      <c r="S21" s="3">
        <v>17</v>
      </c>
      <c r="T21" s="3">
        <f t="shared" ref="T21:T28" si="3">S21+I21+K21+M21+O21+Q21+G21</f>
        <v>32</v>
      </c>
      <c r="U21" s="3">
        <f t="shared" si="1"/>
        <v>28.8</v>
      </c>
      <c r="V21" s="3" t="s">
        <v>111</v>
      </c>
      <c r="W21" s="3" t="s">
        <v>112</v>
      </c>
      <c r="X21" s="3"/>
      <c r="Y21" s="3">
        <v>6</v>
      </c>
      <c r="Z21" s="3">
        <f>6*0.1</f>
        <v>0.60000000000000009</v>
      </c>
      <c r="AA21" s="3">
        <f t="shared" si="2"/>
        <v>29.400000000000002</v>
      </c>
    </row>
    <row r="22" spans="1:28" ht="57" x14ac:dyDescent="0.2">
      <c r="A22" s="4">
        <v>20</v>
      </c>
      <c r="B22" s="15">
        <v>2021200805</v>
      </c>
      <c r="C22" s="3" t="s">
        <v>113</v>
      </c>
      <c r="D22" s="3" t="s">
        <v>108</v>
      </c>
      <c r="E22" s="3" t="s">
        <v>114</v>
      </c>
      <c r="F22" s="3"/>
      <c r="G22" s="3"/>
      <c r="H22" s="3"/>
      <c r="I22" s="3"/>
      <c r="J22" s="3"/>
      <c r="K22" s="3"/>
      <c r="L22" s="3"/>
      <c r="M22" s="3"/>
      <c r="N22" s="3"/>
      <c r="O22" s="3"/>
      <c r="P22" s="3"/>
      <c r="Q22" s="3"/>
      <c r="R22" s="3" t="s">
        <v>115</v>
      </c>
      <c r="S22" s="3">
        <v>15</v>
      </c>
      <c r="T22" s="3">
        <f t="shared" si="3"/>
        <v>15</v>
      </c>
      <c r="U22" s="3">
        <f t="shared" si="1"/>
        <v>13.5</v>
      </c>
      <c r="V22" s="3"/>
      <c r="W22" s="3"/>
      <c r="X22" s="3"/>
      <c r="Y22" s="3">
        <v>0</v>
      </c>
      <c r="Z22" s="3">
        <v>0</v>
      </c>
      <c r="AA22" s="3">
        <f t="shared" si="2"/>
        <v>13.5</v>
      </c>
    </row>
    <row r="23" spans="1:28" ht="242.25" x14ac:dyDescent="0.2">
      <c r="A23" s="4">
        <v>21</v>
      </c>
      <c r="B23" s="3">
        <v>2021200806</v>
      </c>
      <c r="C23" s="3" t="s">
        <v>116</v>
      </c>
      <c r="D23" s="3" t="s">
        <v>108</v>
      </c>
      <c r="E23" s="3"/>
      <c r="F23" s="3"/>
      <c r="G23" s="3"/>
      <c r="H23" s="3"/>
      <c r="I23" s="3"/>
      <c r="J23" s="3"/>
      <c r="K23" s="3"/>
      <c r="L23" s="3" t="s">
        <v>117</v>
      </c>
      <c r="M23" s="3">
        <v>0</v>
      </c>
      <c r="N23" s="3"/>
      <c r="O23" s="3"/>
      <c r="P23" s="3"/>
      <c r="Q23" s="3"/>
      <c r="R23" s="3" t="s">
        <v>118</v>
      </c>
      <c r="S23" s="3">
        <v>17</v>
      </c>
      <c r="T23" s="3">
        <f t="shared" si="3"/>
        <v>17</v>
      </c>
      <c r="U23" s="3">
        <f t="shared" si="1"/>
        <v>15.3</v>
      </c>
      <c r="V23" s="3"/>
      <c r="W23" s="3"/>
      <c r="X23" s="3"/>
      <c r="Y23" s="3"/>
      <c r="Z23" s="3"/>
      <c r="AA23" s="3">
        <f t="shared" si="2"/>
        <v>15.3</v>
      </c>
    </row>
    <row r="24" spans="1:28" ht="57" x14ac:dyDescent="0.2">
      <c r="A24" s="4">
        <v>22</v>
      </c>
      <c r="B24" s="15">
        <v>2021200808</v>
      </c>
      <c r="C24" s="3" t="s">
        <v>119</v>
      </c>
      <c r="D24" s="3" t="s">
        <v>108</v>
      </c>
      <c r="E24" s="3" t="s">
        <v>120</v>
      </c>
      <c r="F24" s="3" t="s">
        <v>121</v>
      </c>
      <c r="G24" s="3">
        <v>0</v>
      </c>
      <c r="H24" s="3" t="s">
        <v>121</v>
      </c>
      <c r="I24" s="3">
        <v>0</v>
      </c>
      <c r="J24" s="3" t="s">
        <v>121</v>
      </c>
      <c r="K24" s="3">
        <v>0</v>
      </c>
      <c r="L24" s="3" t="s">
        <v>121</v>
      </c>
      <c r="M24" s="3">
        <v>0</v>
      </c>
      <c r="N24" s="3" t="s">
        <v>121</v>
      </c>
      <c r="O24" s="3">
        <v>0</v>
      </c>
      <c r="P24" s="3" t="s">
        <v>121</v>
      </c>
      <c r="Q24" s="3">
        <v>0</v>
      </c>
      <c r="R24" s="3" t="s">
        <v>122</v>
      </c>
      <c r="S24" s="3">
        <v>10</v>
      </c>
      <c r="T24" s="3">
        <f t="shared" si="3"/>
        <v>10</v>
      </c>
      <c r="U24" s="3">
        <f t="shared" si="1"/>
        <v>9</v>
      </c>
      <c r="V24" s="3" t="s">
        <v>123</v>
      </c>
      <c r="W24" s="3" t="s">
        <v>121</v>
      </c>
      <c r="X24" s="3" t="s">
        <v>121</v>
      </c>
      <c r="Y24" s="3">
        <v>1</v>
      </c>
      <c r="Z24" s="3">
        <v>0.1</v>
      </c>
      <c r="AA24" s="3">
        <f t="shared" si="2"/>
        <v>9.1</v>
      </c>
    </row>
    <row r="25" spans="1:28" ht="42.75" x14ac:dyDescent="0.2">
      <c r="A25" s="4">
        <v>23</v>
      </c>
      <c r="B25" s="15">
        <v>2021200809</v>
      </c>
      <c r="C25" s="3" t="s">
        <v>124</v>
      </c>
      <c r="D25" s="3" t="s">
        <v>108</v>
      </c>
      <c r="E25" s="3" t="s">
        <v>125</v>
      </c>
      <c r="F25" s="3"/>
      <c r="G25" s="3"/>
      <c r="H25" s="3"/>
      <c r="I25" s="3"/>
      <c r="J25" s="3"/>
      <c r="K25" s="3"/>
      <c r="L25" s="3"/>
      <c r="M25" s="3"/>
      <c r="N25" s="3"/>
      <c r="O25" s="3"/>
      <c r="P25" s="3"/>
      <c r="Q25" s="3"/>
      <c r="R25" s="3" t="s">
        <v>126</v>
      </c>
      <c r="S25" s="3">
        <v>15</v>
      </c>
      <c r="T25" s="3">
        <f t="shared" si="3"/>
        <v>15</v>
      </c>
      <c r="U25" s="3">
        <f t="shared" si="1"/>
        <v>13.5</v>
      </c>
      <c r="V25" s="3"/>
      <c r="W25" s="3"/>
      <c r="X25" s="3"/>
      <c r="Y25" s="3">
        <v>0</v>
      </c>
      <c r="Z25" s="3">
        <v>0</v>
      </c>
      <c r="AA25" s="3">
        <f t="shared" si="2"/>
        <v>13.5</v>
      </c>
    </row>
    <row r="26" spans="1:28" ht="128.25" x14ac:dyDescent="0.2">
      <c r="A26" s="4">
        <v>24</v>
      </c>
      <c r="B26" s="15">
        <v>2021200820</v>
      </c>
      <c r="C26" s="3" t="s">
        <v>127</v>
      </c>
      <c r="D26" s="3" t="s">
        <v>128</v>
      </c>
      <c r="E26" s="3" t="s">
        <v>51</v>
      </c>
      <c r="F26" s="3" t="s">
        <v>129</v>
      </c>
      <c r="G26" s="3">
        <v>66.5</v>
      </c>
      <c r="H26" s="3"/>
      <c r="I26" s="3"/>
      <c r="J26" s="3"/>
      <c r="K26" s="3"/>
      <c r="L26" s="3"/>
      <c r="M26" s="3"/>
      <c r="N26" s="3" t="s">
        <v>130</v>
      </c>
      <c r="O26" s="3">
        <v>7</v>
      </c>
      <c r="P26" s="3"/>
      <c r="Q26" s="3"/>
      <c r="R26" s="3"/>
      <c r="S26" s="3"/>
      <c r="T26" s="3">
        <f t="shared" si="3"/>
        <v>73.5</v>
      </c>
      <c r="U26" s="3">
        <f t="shared" si="1"/>
        <v>66.150000000000006</v>
      </c>
      <c r="V26" s="3" t="s">
        <v>131</v>
      </c>
      <c r="W26" s="3"/>
      <c r="X26" s="3"/>
      <c r="Y26" s="3">
        <v>1</v>
      </c>
      <c r="Z26" s="3">
        <f>Y26*0.1</f>
        <v>0.1</v>
      </c>
      <c r="AA26" s="3">
        <f t="shared" si="2"/>
        <v>66.25</v>
      </c>
    </row>
    <row r="27" spans="1:28" ht="99.75" x14ac:dyDescent="0.2">
      <c r="A27" s="4">
        <v>25</v>
      </c>
      <c r="B27" s="15">
        <v>2021200821</v>
      </c>
      <c r="C27" s="3" t="s">
        <v>132</v>
      </c>
      <c r="D27" s="3" t="s">
        <v>128</v>
      </c>
      <c r="E27" s="3" t="s">
        <v>29</v>
      </c>
      <c r="F27" s="3"/>
      <c r="G27" s="3"/>
      <c r="H27" s="3"/>
      <c r="I27" s="3"/>
      <c r="J27" s="3"/>
      <c r="K27" s="3"/>
      <c r="L27" s="3"/>
      <c r="M27" s="3"/>
      <c r="N27" s="3"/>
      <c r="O27" s="3"/>
      <c r="P27" s="3"/>
      <c r="Q27" s="3"/>
      <c r="R27" s="3" t="s">
        <v>133</v>
      </c>
      <c r="S27" s="3">
        <v>15</v>
      </c>
      <c r="T27" s="3">
        <f t="shared" si="3"/>
        <v>15</v>
      </c>
      <c r="U27" s="3">
        <f t="shared" si="1"/>
        <v>13.5</v>
      </c>
      <c r="V27" s="3" t="s">
        <v>134</v>
      </c>
      <c r="W27" s="3" t="s">
        <v>135</v>
      </c>
      <c r="X27" s="3"/>
      <c r="Y27" s="3">
        <v>6</v>
      </c>
      <c r="Z27" s="3">
        <v>0.6</v>
      </c>
      <c r="AA27" s="3">
        <f t="shared" si="2"/>
        <v>14.1</v>
      </c>
    </row>
    <row r="28" spans="1:28" ht="57" x14ac:dyDescent="0.2">
      <c r="A28" s="4">
        <v>26</v>
      </c>
      <c r="B28" s="15">
        <v>2021200822</v>
      </c>
      <c r="C28" s="3" t="s">
        <v>136</v>
      </c>
      <c r="D28" s="3" t="s">
        <v>128</v>
      </c>
      <c r="E28" s="3" t="s">
        <v>137</v>
      </c>
      <c r="F28" s="3"/>
      <c r="G28" s="3"/>
      <c r="H28" s="3"/>
      <c r="I28" s="3"/>
      <c r="J28" s="3"/>
      <c r="K28" s="3"/>
      <c r="L28" s="3"/>
      <c r="M28" s="3"/>
      <c r="N28" s="3"/>
      <c r="O28" s="3"/>
      <c r="P28" s="3"/>
      <c r="Q28" s="3"/>
      <c r="R28" s="3" t="s">
        <v>138</v>
      </c>
      <c r="S28" s="3">
        <v>10</v>
      </c>
      <c r="T28" s="3">
        <f t="shared" si="3"/>
        <v>10</v>
      </c>
      <c r="U28" s="3">
        <f t="shared" si="1"/>
        <v>9</v>
      </c>
      <c r="V28" s="3"/>
      <c r="W28" s="3"/>
      <c r="X28" s="3" t="s">
        <v>139</v>
      </c>
      <c r="Y28" s="3">
        <v>3</v>
      </c>
      <c r="Z28" s="3">
        <v>0.3</v>
      </c>
      <c r="AA28" s="3">
        <f t="shared" si="2"/>
        <v>9.3000000000000007</v>
      </c>
    </row>
    <row r="29" spans="1:28" s="12" customFormat="1" ht="384.75" x14ac:dyDescent="0.2">
      <c r="A29" s="4">
        <v>27</v>
      </c>
      <c r="B29" s="3">
        <v>2021200774</v>
      </c>
      <c r="C29" s="3" t="s">
        <v>140</v>
      </c>
      <c r="D29" s="3" t="s">
        <v>34</v>
      </c>
      <c r="E29" s="3" t="s">
        <v>51</v>
      </c>
      <c r="F29" s="3" t="s">
        <v>141</v>
      </c>
      <c r="G29" s="3">
        <f>132-28</f>
        <v>104</v>
      </c>
      <c r="H29" s="3"/>
      <c r="I29" s="3"/>
      <c r="J29" s="3"/>
      <c r="K29" s="3"/>
      <c r="L29" s="3"/>
      <c r="M29" s="3"/>
      <c r="N29" s="3" t="s">
        <v>142</v>
      </c>
      <c r="O29" s="3">
        <v>10</v>
      </c>
      <c r="P29" s="3" t="s">
        <v>143</v>
      </c>
      <c r="Q29" s="3">
        <v>24</v>
      </c>
      <c r="R29" s="3" t="s">
        <v>144</v>
      </c>
      <c r="S29" s="3">
        <v>30</v>
      </c>
      <c r="T29" s="3">
        <f t="shared" ref="T29:T92" si="4">S29+I29+K29+M29+O29+Q29+G29</f>
        <v>168</v>
      </c>
      <c r="U29" s="3">
        <f t="shared" ref="U29:U92" si="5">T29*0.9</f>
        <v>151.20000000000002</v>
      </c>
      <c r="V29" s="3"/>
      <c r="W29" s="3"/>
      <c r="X29" s="3"/>
      <c r="Y29" s="3"/>
      <c r="Z29" s="3"/>
      <c r="AA29" s="3">
        <f t="shared" ref="AA29:AA92" si="6">Z29+U29</f>
        <v>151.20000000000002</v>
      </c>
      <c r="AB29" s="41"/>
    </row>
    <row r="30" spans="1:28" s="12" customFormat="1" ht="327.75" x14ac:dyDescent="0.2">
      <c r="A30" s="4">
        <v>28</v>
      </c>
      <c r="B30" s="3">
        <v>2021200801</v>
      </c>
      <c r="C30" s="3" t="s">
        <v>145</v>
      </c>
      <c r="D30" s="3" t="s">
        <v>34</v>
      </c>
      <c r="E30" s="3" t="s">
        <v>51</v>
      </c>
      <c r="F30" s="3" t="s">
        <v>146</v>
      </c>
      <c r="G30" s="3">
        <f>112.5-28</f>
        <v>84.5</v>
      </c>
      <c r="H30" s="3"/>
      <c r="I30" s="3"/>
      <c r="J30" s="3"/>
      <c r="K30" s="3"/>
      <c r="L30" s="3"/>
      <c r="M30" s="3"/>
      <c r="N30" s="3" t="s">
        <v>147</v>
      </c>
      <c r="O30" s="3">
        <v>30</v>
      </c>
      <c r="P30" s="3" t="s">
        <v>148</v>
      </c>
      <c r="Q30" s="3">
        <v>24</v>
      </c>
      <c r="R30" s="3" t="s">
        <v>149</v>
      </c>
      <c r="S30" s="3">
        <v>15</v>
      </c>
      <c r="T30" s="3">
        <f t="shared" si="4"/>
        <v>153.5</v>
      </c>
      <c r="U30" s="3">
        <f t="shared" si="5"/>
        <v>138.15</v>
      </c>
      <c r="V30" s="3" t="s">
        <v>150</v>
      </c>
      <c r="W30" s="3" t="s">
        <v>151</v>
      </c>
      <c r="X30" s="3"/>
      <c r="Y30" s="3">
        <v>4</v>
      </c>
      <c r="Z30" s="3">
        <f t="shared" ref="Z30:Z36" si="7">Y30*0.1</f>
        <v>0.4</v>
      </c>
      <c r="AA30" s="3">
        <f t="shared" si="6"/>
        <v>138.55000000000001</v>
      </c>
      <c r="AB30" s="41"/>
    </row>
    <row r="31" spans="1:28" s="12" customFormat="1" ht="228" x14ac:dyDescent="0.2">
      <c r="A31" s="4">
        <v>29</v>
      </c>
      <c r="B31" s="9" t="s">
        <v>152</v>
      </c>
      <c r="C31" s="3" t="s">
        <v>153</v>
      </c>
      <c r="D31" s="3" t="s">
        <v>34</v>
      </c>
      <c r="E31" s="3" t="s">
        <v>29</v>
      </c>
      <c r="F31" s="3"/>
      <c r="G31" s="3"/>
      <c r="H31" s="3"/>
      <c r="I31" s="3"/>
      <c r="J31" s="3"/>
      <c r="K31" s="3"/>
      <c r="L31" s="3"/>
      <c r="M31" s="3"/>
      <c r="N31" s="3" t="s">
        <v>154</v>
      </c>
      <c r="O31" s="3">
        <v>20.5</v>
      </c>
      <c r="P31" s="3"/>
      <c r="Q31" s="3"/>
      <c r="R31" s="3" t="s">
        <v>155</v>
      </c>
      <c r="S31" s="3">
        <v>25</v>
      </c>
      <c r="T31" s="3">
        <f t="shared" si="4"/>
        <v>45.5</v>
      </c>
      <c r="U31" s="3">
        <f t="shared" si="5"/>
        <v>40.950000000000003</v>
      </c>
      <c r="V31" s="3" t="s">
        <v>156</v>
      </c>
      <c r="W31" s="3"/>
      <c r="X31" s="3"/>
      <c r="Y31" s="3">
        <v>3</v>
      </c>
      <c r="Z31" s="3">
        <f t="shared" si="7"/>
        <v>0.30000000000000004</v>
      </c>
      <c r="AA31" s="3">
        <f t="shared" si="6"/>
        <v>41.25</v>
      </c>
      <c r="AB31" s="41"/>
    </row>
    <row r="32" spans="1:28" s="12" customFormat="1" ht="85.5" x14ac:dyDescent="0.2">
      <c r="A32" s="4">
        <v>30</v>
      </c>
      <c r="B32" s="3">
        <v>2021200776</v>
      </c>
      <c r="C32" s="3" t="s">
        <v>157</v>
      </c>
      <c r="D32" s="3" t="s">
        <v>34</v>
      </c>
      <c r="E32" s="3" t="s">
        <v>158</v>
      </c>
      <c r="F32" s="3" t="s">
        <v>159</v>
      </c>
      <c r="G32" s="3">
        <v>10.5</v>
      </c>
      <c r="H32" s="3"/>
      <c r="I32" s="3"/>
      <c r="J32" s="3"/>
      <c r="K32" s="3"/>
      <c r="L32" s="3"/>
      <c r="M32" s="3"/>
      <c r="N32" s="3"/>
      <c r="O32" s="3"/>
      <c r="P32" s="3" t="s">
        <v>160</v>
      </c>
      <c r="Q32" s="3">
        <v>2.25</v>
      </c>
      <c r="R32" s="3" t="s">
        <v>161</v>
      </c>
      <c r="S32" s="3">
        <v>30</v>
      </c>
      <c r="T32" s="3">
        <f t="shared" si="4"/>
        <v>42.75</v>
      </c>
      <c r="U32" s="3">
        <f t="shared" si="5"/>
        <v>38.475000000000001</v>
      </c>
      <c r="V32" s="3" t="s">
        <v>162</v>
      </c>
      <c r="W32" s="3" t="s">
        <v>163</v>
      </c>
      <c r="X32" s="3"/>
      <c r="Y32" s="3">
        <v>5</v>
      </c>
      <c r="Z32" s="3">
        <f t="shared" si="7"/>
        <v>0.5</v>
      </c>
      <c r="AA32" s="3">
        <f t="shared" si="6"/>
        <v>38.975000000000001</v>
      </c>
      <c r="AB32" s="41"/>
    </row>
    <row r="33" spans="1:28" s="12" customFormat="1" ht="114" x14ac:dyDescent="0.2">
      <c r="A33" s="4">
        <v>31</v>
      </c>
      <c r="B33" s="3">
        <v>2021200778</v>
      </c>
      <c r="C33" s="3" t="s">
        <v>164</v>
      </c>
      <c r="D33" s="3" t="s">
        <v>34</v>
      </c>
      <c r="E33" s="3" t="s">
        <v>96</v>
      </c>
      <c r="F33" s="3"/>
      <c r="G33" s="3"/>
      <c r="H33" s="3"/>
      <c r="I33" s="3"/>
      <c r="J33" s="3"/>
      <c r="K33" s="3"/>
      <c r="L33" s="3"/>
      <c r="M33" s="3"/>
      <c r="N33" s="3"/>
      <c r="O33" s="3"/>
      <c r="P33" s="3"/>
      <c r="Q33" s="3"/>
      <c r="R33" s="3" t="s">
        <v>165</v>
      </c>
      <c r="S33" s="3">
        <v>30</v>
      </c>
      <c r="T33" s="3">
        <f t="shared" si="4"/>
        <v>30</v>
      </c>
      <c r="U33" s="3">
        <f t="shared" si="5"/>
        <v>27</v>
      </c>
      <c r="V33" s="3"/>
      <c r="W33" s="3"/>
      <c r="X33" s="3"/>
      <c r="Y33" s="3"/>
      <c r="Z33" s="3">
        <f t="shared" si="7"/>
        <v>0</v>
      </c>
      <c r="AA33" s="3">
        <f t="shared" si="6"/>
        <v>27</v>
      </c>
      <c r="AB33" s="41"/>
    </row>
    <row r="34" spans="1:28" s="12" customFormat="1" ht="114" x14ac:dyDescent="0.2">
      <c r="A34" s="4">
        <v>32</v>
      </c>
      <c r="B34" s="3">
        <v>2021200783</v>
      </c>
      <c r="C34" s="3" t="s">
        <v>166</v>
      </c>
      <c r="D34" s="3" t="s">
        <v>34</v>
      </c>
      <c r="E34" s="3" t="s">
        <v>167</v>
      </c>
      <c r="F34" s="3"/>
      <c r="G34" s="3"/>
      <c r="H34" s="3"/>
      <c r="I34" s="3"/>
      <c r="J34" s="3"/>
      <c r="K34" s="3"/>
      <c r="L34" s="3"/>
      <c r="M34" s="3"/>
      <c r="N34" s="3"/>
      <c r="O34" s="3"/>
      <c r="P34" s="3"/>
      <c r="Q34" s="3">
        <v>0</v>
      </c>
      <c r="R34" s="3" t="s">
        <v>1166</v>
      </c>
      <c r="S34" s="3">
        <v>14</v>
      </c>
      <c r="T34" s="3">
        <f t="shared" si="4"/>
        <v>14</v>
      </c>
      <c r="U34" s="3">
        <f t="shared" si="5"/>
        <v>12.6</v>
      </c>
      <c r="V34" s="5"/>
      <c r="W34" s="5"/>
      <c r="X34" s="5" t="s">
        <v>168</v>
      </c>
      <c r="Y34" s="5">
        <v>4</v>
      </c>
      <c r="Z34" s="3">
        <f t="shared" si="7"/>
        <v>0.4</v>
      </c>
      <c r="AA34" s="3">
        <f t="shared" si="6"/>
        <v>13</v>
      </c>
      <c r="AB34" s="41"/>
    </row>
    <row r="35" spans="1:28" s="12" customFormat="1" ht="114" x14ac:dyDescent="0.2">
      <c r="A35" s="4">
        <v>33</v>
      </c>
      <c r="B35" s="3">
        <v>2021200770</v>
      </c>
      <c r="C35" s="3" t="s">
        <v>169</v>
      </c>
      <c r="D35" s="3" t="s">
        <v>34</v>
      </c>
      <c r="E35" s="3" t="s">
        <v>101</v>
      </c>
      <c r="F35" s="3"/>
      <c r="G35" s="3"/>
      <c r="H35" s="3"/>
      <c r="I35" s="3"/>
      <c r="J35" s="3"/>
      <c r="K35" s="3"/>
      <c r="L35" s="3"/>
      <c r="M35" s="3"/>
      <c r="N35" s="3"/>
      <c r="O35" s="3"/>
      <c r="P35" s="3" t="s">
        <v>170</v>
      </c>
      <c r="Q35" s="3">
        <v>4.5</v>
      </c>
      <c r="R35" s="3" t="s">
        <v>171</v>
      </c>
      <c r="S35" s="3">
        <v>12</v>
      </c>
      <c r="T35" s="3">
        <f t="shared" si="4"/>
        <v>16.5</v>
      </c>
      <c r="U35" s="3">
        <f t="shared" si="5"/>
        <v>14.85</v>
      </c>
      <c r="V35" s="3"/>
      <c r="W35" s="3"/>
      <c r="X35" s="3"/>
      <c r="Y35" s="3"/>
      <c r="Z35" s="3">
        <f t="shared" si="7"/>
        <v>0</v>
      </c>
      <c r="AA35" s="3">
        <f t="shared" si="6"/>
        <v>14.85</v>
      </c>
      <c r="AB35" s="41"/>
    </row>
    <row r="36" spans="1:28" s="12" customFormat="1" ht="128.25" x14ac:dyDescent="0.2">
      <c r="A36" s="4">
        <v>34</v>
      </c>
      <c r="B36" s="9">
        <v>2021200773</v>
      </c>
      <c r="C36" s="3" t="s">
        <v>172</v>
      </c>
      <c r="D36" s="3" t="s">
        <v>34</v>
      </c>
      <c r="E36" s="3" t="s">
        <v>167</v>
      </c>
      <c r="F36" s="3"/>
      <c r="G36" s="3"/>
      <c r="H36" s="3"/>
      <c r="I36" s="3"/>
      <c r="J36" s="3"/>
      <c r="K36" s="3"/>
      <c r="L36" s="3"/>
      <c r="M36" s="3"/>
      <c r="N36" s="3"/>
      <c r="O36" s="3"/>
      <c r="P36" s="3"/>
      <c r="Q36" s="3"/>
      <c r="R36" s="3" t="s">
        <v>173</v>
      </c>
      <c r="S36" s="3">
        <v>15</v>
      </c>
      <c r="T36" s="3">
        <f t="shared" si="4"/>
        <v>15</v>
      </c>
      <c r="U36" s="3">
        <f t="shared" si="5"/>
        <v>13.5</v>
      </c>
      <c r="V36" s="3" t="s">
        <v>174</v>
      </c>
      <c r="W36" s="3" t="s">
        <v>175</v>
      </c>
      <c r="X36" s="3" t="s">
        <v>176</v>
      </c>
      <c r="Y36" s="3">
        <v>8</v>
      </c>
      <c r="Z36" s="3">
        <f t="shared" si="7"/>
        <v>0.8</v>
      </c>
      <c r="AA36" s="3">
        <f t="shared" si="6"/>
        <v>14.3</v>
      </c>
      <c r="AB36" s="41"/>
    </row>
    <row r="37" spans="1:28" s="12" customFormat="1" ht="42.75" x14ac:dyDescent="0.2">
      <c r="A37" s="4">
        <v>35</v>
      </c>
      <c r="B37" s="3">
        <v>2021200775</v>
      </c>
      <c r="C37" s="3" t="s">
        <v>177</v>
      </c>
      <c r="D37" s="3" t="s">
        <v>34</v>
      </c>
      <c r="E37" s="3" t="s">
        <v>178</v>
      </c>
      <c r="F37" s="3"/>
      <c r="G37" s="3"/>
      <c r="H37" s="3"/>
      <c r="I37" s="3"/>
      <c r="J37" s="3"/>
      <c r="K37" s="3"/>
      <c r="L37" s="3"/>
      <c r="M37" s="3"/>
      <c r="N37" s="3"/>
      <c r="O37" s="3"/>
      <c r="P37" s="3"/>
      <c r="Q37" s="3"/>
      <c r="R37" s="3" t="s">
        <v>179</v>
      </c>
      <c r="S37" s="3">
        <v>15</v>
      </c>
      <c r="T37" s="3">
        <f t="shared" si="4"/>
        <v>15</v>
      </c>
      <c r="U37" s="3">
        <f t="shared" si="5"/>
        <v>13.5</v>
      </c>
      <c r="V37" s="3"/>
      <c r="W37" s="3"/>
      <c r="X37" s="3"/>
      <c r="Y37" s="3"/>
      <c r="Z37" s="3"/>
      <c r="AA37" s="3">
        <f t="shared" si="6"/>
        <v>13.5</v>
      </c>
      <c r="AB37" s="41"/>
    </row>
    <row r="38" spans="1:28" s="12" customFormat="1" ht="128.25" x14ac:dyDescent="0.2">
      <c r="A38" s="4">
        <v>36</v>
      </c>
      <c r="B38" s="9">
        <v>2021200772</v>
      </c>
      <c r="C38" s="3" t="s">
        <v>180</v>
      </c>
      <c r="D38" s="3" t="s">
        <v>34</v>
      </c>
      <c r="E38" s="3" t="s">
        <v>181</v>
      </c>
      <c r="F38" s="3"/>
      <c r="G38" s="3"/>
      <c r="H38" s="3"/>
      <c r="I38" s="3"/>
      <c r="J38" s="3"/>
      <c r="K38" s="3"/>
      <c r="L38" s="3"/>
      <c r="M38" s="3"/>
      <c r="N38" s="3"/>
      <c r="O38" s="3"/>
      <c r="P38" s="3"/>
      <c r="Q38" s="3"/>
      <c r="R38" s="3" t="s">
        <v>182</v>
      </c>
      <c r="S38" s="3">
        <v>20</v>
      </c>
      <c r="T38" s="3">
        <f t="shared" si="4"/>
        <v>20</v>
      </c>
      <c r="U38" s="3">
        <f t="shared" si="5"/>
        <v>18</v>
      </c>
      <c r="V38" s="3"/>
      <c r="W38" s="3"/>
      <c r="X38" s="3" t="s">
        <v>183</v>
      </c>
      <c r="Y38" s="3">
        <v>3</v>
      </c>
      <c r="Z38" s="3">
        <f t="shared" ref="Z38:Z101" si="8">Y38*0.1</f>
        <v>0.30000000000000004</v>
      </c>
      <c r="AA38" s="3">
        <f t="shared" si="6"/>
        <v>18.3</v>
      </c>
      <c r="AB38" s="41"/>
    </row>
    <row r="39" spans="1:28" s="12" customFormat="1" ht="42.75" x14ac:dyDescent="0.2">
      <c r="A39" s="4">
        <v>37</v>
      </c>
      <c r="B39" s="9" t="s">
        <v>184</v>
      </c>
      <c r="C39" s="3" t="s">
        <v>185</v>
      </c>
      <c r="D39" s="3" t="s">
        <v>34</v>
      </c>
      <c r="E39" s="3" t="s">
        <v>44</v>
      </c>
      <c r="F39" s="3"/>
      <c r="G39" s="3"/>
      <c r="H39" s="3"/>
      <c r="I39" s="3"/>
      <c r="J39" s="3"/>
      <c r="K39" s="3"/>
      <c r="L39" s="3"/>
      <c r="M39" s="3"/>
      <c r="N39" s="3"/>
      <c r="O39" s="3"/>
      <c r="P39" s="3"/>
      <c r="Q39" s="3"/>
      <c r="R39" s="3" t="s">
        <v>186</v>
      </c>
      <c r="S39" s="3">
        <v>15</v>
      </c>
      <c r="T39" s="3">
        <f t="shared" si="4"/>
        <v>15</v>
      </c>
      <c r="U39" s="3">
        <f t="shared" si="5"/>
        <v>13.5</v>
      </c>
      <c r="V39" s="3"/>
      <c r="W39" s="3"/>
      <c r="X39" s="3"/>
      <c r="Y39" s="3"/>
      <c r="Z39" s="3">
        <f t="shared" si="8"/>
        <v>0</v>
      </c>
      <c r="AA39" s="3">
        <f t="shared" si="6"/>
        <v>13.5</v>
      </c>
      <c r="AB39" s="41"/>
    </row>
    <row r="40" spans="1:28" s="12" customFormat="1" ht="28.5" x14ac:dyDescent="0.2">
      <c r="A40" s="4">
        <v>38</v>
      </c>
      <c r="B40" s="3">
        <v>2021200779</v>
      </c>
      <c r="C40" s="3" t="s">
        <v>187</v>
      </c>
      <c r="D40" s="3" t="s">
        <v>34</v>
      </c>
      <c r="E40" s="3" t="s">
        <v>57</v>
      </c>
      <c r="F40" s="3" t="s">
        <v>188</v>
      </c>
      <c r="G40" s="3">
        <v>0</v>
      </c>
      <c r="H40" s="3"/>
      <c r="I40" s="3"/>
      <c r="J40" s="3"/>
      <c r="K40" s="3"/>
      <c r="L40" s="3"/>
      <c r="M40" s="3"/>
      <c r="N40" s="3"/>
      <c r="O40" s="3"/>
      <c r="P40" s="3"/>
      <c r="Q40" s="3"/>
      <c r="R40" s="3"/>
      <c r="S40" s="3"/>
      <c r="T40" s="3">
        <f t="shared" si="4"/>
        <v>0</v>
      </c>
      <c r="U40" s="3">
        <f t="shared" si="5"/>
        <v>0</v>
      </c>
      <c r="V40" s="3"/>
      <c r="W40" s="3"/>
      <c r="X40" s="3"/>
      <c r="Y40" s="3"/>
      <c r="Z40" s="3"/>
      <c r="AA40" s="3">
        <f t="shared" si="6"/>
        <v>0</v>
      </c>
      <c r="AB40" s="41"/>
    </row>
    <row r="41" spans="1:28" s="12" customFormat="1" ht="142.5" x14ac:dyDescent="0.2">
      <c r="A41" s="4">
        <v>39</v>
      </c>
      <c r="B41" s="9">
        <v>2021200777</v>
      </c>
      <c r="C41" s="3" t="s">
        <v>189</v>
      </c>
      <c r="D41" s="3" t="s">
        <v>34</v>
      </c>
      <c r="E41" s="3" t="s">
        <v>190</v>
      </c>
      <c r="F41" s="3"/>
      <c r="G41" s="3"/>
      <c r="H41" s="3"/>
      <c r="I41" s="3"/>
      <c r="J41" s="3"/>
      <c r="K41" s="3"/>
      <c r="L41" s="3"/>
      <c r="M41" s="3"/>
      <c r="N41" s="3"/>
      <c r="O41" s="3"/>
      <c r="P41" s="3"/>
      <c r="Q41" s="3"/>
      <c r="R41" s="3" t="s">
        <v>191</v>
      </c>
      <c r="S41" s="3">
        <v>25</v>
      </c>
      <c r="T41" s="3">
        <f t="shared" si="4"/>
        <v>25</v>
      </c>
      <c r="U41" s="3">
        <f t="shared" si="5"/>
        <v>22.5</v>
      </c>
      <c r="V41" s="3"/>
      <c r="W41" s="3"/>
      <c r="X41" s="3" t="s">
        <v>192</v>
      </c>
      <c r="Y41" s="3">
        <v>3</v>
      </c>
      <c r="Z41" s="3">
        <f t="shared" si="8"/>
        <v>0.30000000000000004</v>
      </c>
      <c r="AA41" s="3">
        <f t="shared" si="6"/>
        <v>22.8</v>
      </c>
      <c r="AB41" s="41"/>
    </row>
    <row r="42" spans="1:28" s="12" customFormat="1" ht="57" x14ac:dyDescent="0.2">
      <c r="A42" s="4">
        <v>40</v>
      </c>
      <c r="B42" s="3">
        <v>2021200767</v>
      </c>
      <c r="C42" s="3" t="s">
        <v>193</v>
      </c>
      <c r="D42" s="3" t="s">
        <v>34</v>
      </c>
      <c r="E42" s="3" t="s">
        <v>101</v>
      </c>
      <c r="F42" s="3"/>
      <c r="G42" s="3"/>
      <c r="H42" s="3"/>
      <c r="I42" s="3"/>
      <c r="J42" s="3"/>
      <c r="K42" s="3"/>
      <c r="L42" s="3"/>
      <c r="M42" s="3"/>
      <c r="N42" s="3"/>
      <c r="O42" s="3"/>
      <c r="P42" s="3" t="s">
        <v>194</v>
      </c>
      <c r="Q42" s="3">
        <v>4.5</v>
      </c>
      <c r="R42" s="3" t="s">
        <v>195</v>
      </c>
      <c r="S42" s="3">
        <v>5</v>
      </c>
      <c r="T42" s="3">
        <f t="shared" si="4"/>
        <v>9.5</v>
      </c>
      <c r="U42" s="3">
        <f t="shared" si="5"/>
        <v>8.5500000000000007</v>
      </c>
      <c r="V42" s="3"/>
      <c r="W42" s="3"/>
      <c r="X42" s="3"/>
      <c r="Y42" s="3"/>
      <c r="Z42" s="3">
        <f t="shared" si="8"/>
        <v>0</v>
      </c>
      <c r="AA42" s="3">
        <f t="shared" si="6"/>
        <v>8.5500000000000007</v>
      </c>
      <c r="AB42" s="41"/>
    </row>
    <row r="43" spans="1:28" s="12" customFormat="1" ht="242.25" x14ac:dyDescent="0.2">
      <c r="A43" s="4">
        <v>41</v>
      </c>
      <c r="B43" s="3">
        <v>2021200765</v>
      </c>
      <c r="C43" s="3" t="s">
        <v>196</v>
      </c>
      <c r="D43" s="3" t="s">
        <v>34</v>
      </c>
      <c r="E43" s="3" t="s">
        <v>167</v>
      </c>
      <c r="F43" s="3"/>
      <c r="G43" s="3"/>
      <c r="H43" s="3"/>
      <c r="I43" s="3"/>
      <c r="J43" s="3"/>
      <c r="K43" s="3"/>
      <c r="L43" s="3"/>
      <c r="M43" s="3"/>
      <c r="N43" s="3" t="s">
        <v>197</v>
      </c>
      <c r="O43" s="3">
        <v>0.2</v>
      </c>
      <c r="P43" s="3" t="s">
        <v>198</v>
      </c>
      <c r="Q43" s="3">
        <v>4.5</v>
      </c>
      <c r="R43" s="3"/>
      <c r="S43" s="3"/>
      <c r="T43" s="3">
        <f t="shared" si="4"/>
        <v>4.7</v>
      </c>
      <c r="U43" s="3">
        <f t="shared" si="5"/>
        <v>4.2300000000000004</v>
      </c>
      <c r="V43" s="3"/>
      <c r="W43" s="3"/>
      <c r="X43" s="3"/>
      <c r="Y43" s="3"/>
      <c r="Z43" s="3">
        <f t="shared" si="8"/>
        <v>0</v>
      </c>
      <c r="AA43" s="3">
        <f t="shared" si="6"/>
        <v>4.2300000000000004</v>
      </c>
      <c r="AB43" s="41"/>
    </row>
    <row r="44" spans="1:28" s="12" customFormat="1" ht="42.75" x14ac:dyDescent="0.2">
      <c r="A44" s="4">
        <v>42</v>
      </c>
      <c r="B44" s="9">
        <v>2021200766</v>
      </c>
      <c r="C44" s="3" t="s">
        <v>199</v>
      </c>
      <c r="D44" s="3" t="s">
        <v>34</v>
      </c>
      <c r="E44" s="3" t="s">
        <v>51</v>
      </c>
      <c r="F44" s="3"/>
      <c r="G44" s="3"/>
      <c r="H44" s="3"/>
      <c r="I44" s="3"/>
      <c r="J44" s="3"/>
      <c r="K44" s="3"/>
      <c r="L44" s="3"/>
      <c r="M44" s="3"/>
      <c r="N44" s="3"/>
      <c r="O44" s="3"/>
      <c r="P44" s="3"/>
      <c r="Q44" s="3"/>
      <c r="R44" s="3" t="s">
        <v>200</v>
      </c>
      <c r="S44" s="3">
        <v>5</v>
      </c>
      <c r="T44" s="3">
        <f t="shared" si="4"/>
        <v>5</v>
      </c>
      <c r="U44" s="3">
        <f t="shared" si="5"/>
        <v>4.5</v>
      </c>
      <c r="V44" s="3"/>
      <c r="W44" s="3"/>
      <c r="X44" s="3"/>
      <c r="Y44" s="3"/>
      <c r="Z44" s="3">
        <f t="shared" si="8"/>
        <v>0</v>
      </c>
      <c r="AA44" s="3">
        <f t="shared" si="6"/>
        <v>4.5</v>
      </c>
      <c r="AB44" s="41"/>
    </row>
    <row r="45" spans="1:28" s="12" customFormat="1" ht="114" x14ac:dyDescent="0.2">
      <c r="A45" s="4">
        <v>43</v>
      </c>
      <c r="B45" s="3">
        <v>2021200824</v>
      </c>
      <c r="C45" s="3" t="s">
        <v>201</v>
      </c>
      <c r="D45" s="3" t="s">
        <v>128</v>
      </c>
      <c r="E45" s="3" t="s">
        <v>137</v>
      </c>
      <c r="F45" s="3"/>
      <c r="G45" s="3"/>
      <c r="H45" s="3"/>
      <c r="I45" s="3"/>
      <c r="J45" s="3"/>
      <c r="K45" s="3"/>
      <c r="L45" s="3"/>
      <c r="M45" s="3"/>
      <c r="N45" s="3"/>
      <c r="O45" s="3"/>
      <c r="P45" s="3"/>
      <c r="Q45" s="3"/>
      <c r="R45" s="3" t="s">
        <v>202</v>
      </c>
      <c r="S45" s="3">
        <v>25</v>
      </c>
      <c r="T45" s="3">
        <f t="shared" si="4"/>
        <v>25</v>
      </c>
      <c r="U45" s="3">
        <f t="shared" si="5"/>
        <v>22.5</v>
      </c>
      <c r="V45" s="3" t="s">
        <v>203</v>
      </c>
      <c r="W45" s="3"/>
      <c r="X45" s="3" t="s">
        <v>204</v>
      </c>
      <c r="Y45" s="3">
        <v>4</v>
      </c>
      <c r="Z45" s="3">
        <f t="shared" si="8"/>
        <v>0.4</v>
      </c>
      <c r="AA45" s="3">
        <f t="shared" si="6"/>
        <v>22.9</v>
      </c>
      <c r="AB45" s="41"/>
    </row>
    <row r="46" spans="1:28" s="12" customFormat="1" ht="71.25" x14ac:dyDescent="0.2">
      <c r="A46" s="4">
        <v>44</v>
      </c>
      <c r="B46" s="9" t="s">
        <v>205</v>
      </c>
      <c r="C46" s="3" t="s">
        <v>206</v>
      </c>
      <c r="D46" s="3" t="s">
        <v>128</v>
      </c>
      <c r="E46" s="3" t="s">
        <v>207</v>
      </c>
      <c r="F46" s="3"/>
      <c r="G46" s="3"/>
      <c r="H46" s="3"/>
      <c r="I46" s="3"/>
      <c r="J46" s="3"/>
      <c r="K46" s="3"/>
      <c r="L46" s="3"/>
      <c r="M46" s="3"/>
      <c r="N46" s="3"/>
      <c r="O46" s="3"/>
      <c r="P46" s="3"/>
      <c r="Q46" s="3"/>
      <c r="R46" s="3" t="s">
        <v>208</v>
      </c>
      <c r="S46" s="3">
        <v>15</v>
      </c>
      <c r="T46" s="3">
        <f t="shared" si="4"/>
        <v>15</v>
      </c>
      <c r="U46" s="3">
        <f t="shared" si="5"/>
        <v>13.5</v>
      </c>
      <c r="V46" s="3"/>
      <c r="W46" s="3"/>
      <c r="X46" s="3"/>
      <c r="Y46" s="3"/>
      <c r="Z46" s="3">
        <f t="shared" si="8"/>
        <v>0</v>
      </c>
      <c r="AA46" s="3">
        <f t="shared" si="6"/>
        <v>13.5</v>
      </c>
      <c r="AB46" s="41"/>
    </row>
    <row r="47" spans="1:28" s="12" customFormat="1" ht="99.75" x14ac:dyDescent="0.2">
      <c r="A47" s="4">
        <v>45</v>
      </c>
      <c r="B47" s="3">
        <v>2021200811</v>
      </c>
      <c r="C47" s="3" t="s">
        <v>209</v>
      </c>
      <c r="D47" s="3" t="s">
        <v>108</v>
      </c>
      <c r="E47" s="3" t="s">
        <v>210</v>
      </c>
      <c r="F47" s="3"/>
      <c r="G47" s="3"/>
      <c r="H47" s="3"/>
      <c r="I47" s="3"/>
      <c r="J47" s="3"/>
      <c r="K47" s="3"/>
      <c r="L47" s="3"/>
      <c r="M47" s="3"/>
      <c r="N47" s="3"/>
      <c r="O47" s="3"/>
      <c r="P47" s="3"/>
      <c r="Q47" s="3">
        <v>0</v>
      </c>
      <c r="R47" s="3" t="s">
        <v>211</v>
      </c>
      <c r="S47" s="3">
        <v>22</v>
      </c>
      <c r="T47" s="3">
        <f t="shared" si="4"/>
        <v>22</v>
      </c>
      <c r="U47" s="3">
        <f t="shared" si="5"/>
        <v>19.8</v>
      </c>
      <c r="V47" s="3"/>
      <c r="W47" s="3"/>
      <c r="X47" s="3"/>
      <c r="Y47" s="3"/>
      <c r="Z47" s="3">
        <f t="shared" si="8"/>
        <v>0</v>
      </c>
      <c r="AA47" s="3">
        <f t="shared" si="6"/>
        <v>19.8</v>
      </c>
      <c r="AB47" s="41"/>
    </row>
    <row r="48" spans="1:28" s="12" customFormat="1" ht="57" x14ac:dyDescent="0.2">
      <c r="A48" s="4">
        <v>46</v>
      </c>
      <c r="B48" s="3">
        <v>2021200813</v>
      </c>
      <c r="C48" s="3" t="s">
        <v>212</v>
      </c>
      <c r="D48" s="3" t="s">
        <v>108</v>
      </c>
      <c r="E48" s="3" t="s">
        <v>213</v>
      </c>
      <c r="F48" s="3"/>
      <c r="G48" s="3"/>
      <c r="H48" s="3"/>
      <c r="I48" s="3"/>
      <c r="J48" s="3"/>
      <c r="K48" s="3"/>
      <c r="L48" s="3"/>
      <c r="M48" s="3"/>
      <c r="N48" s="3"/>
      <c r="O48" s="3"/>
      <c r="P48" s="3"/>
      <c r="Q48" s="3"/>
      <c r="R48" s="3" t="s">
        <v>214</v>
      </c>
      <c r="S48" s="3">
        <v>22</v>
      </c>
      <c r="T48" s="3">
        <f t="shared" si="4"/>
        <v>22</v>
      </c>
      <c r="U48" s="3">
        <f t="shared" si="5"/>
        <v>19.8</v>
      </c>
      <c r="V48" s="3"/>
      <c r="W48" s="3"/>
      <c r="X48" s="3"/>
      <c r="Y48" s="3"/>
      <c r="Z48" s="3">
        <f t="shared" si="8"/>
        <v>0</v>
      </c>
      <c r="AA48" s="3">
        <f t="shared" si="6"/>
        <v>19.8</v>
      </c>
      <c r="AB48" s="41"/>
    </row>
    <row r="49" spans="1:28" s="12" customFormat="1" ht="42.75" x14ac:dyDescent="0.2">
      <c r="A49" s="4">
        <v>47</v>
      </c>
      <c r="B49" s="3">
        <v>2021200812</v>
      </c>
      <c r="C49" s="3" t="s">
        <v>215</v>
      </c>
      <c r="D49" s="3" t="s">
        <v>108</v>
      </c>
      <c r="E49" s="3" t="s">
        <v>93</v>
      </c>
      <c r="F49" s="3"/>
      <c r="G49" s="3"/>
      <c r="H49" s="3"/>
      <c r="I49" s="3"/>
      <c r="J49" s="3"/>
      <c r="K49" s="3"/>
      <c r="L49" s="3"/>
      <c r="M49" s="3"/>
      <c r="N49" s="3"/>
      <c r="O49" s="3"/>
      <c r="P49" s="3"/>
      <c r="Q49" s="3"/>
      <c r="R49" s="3" t="s">
        <v>216</v>
      </c>
      <c r="S49" s="3">
        <v>5</v>
      </c>
      <c r="T49" s="3">
        <f t="shared" si="4"/>
        <v>5</v>
      </c>
      <c r="U49" s="3">
        <f t="shared" si="5"/>
        <v>4.5</v>
      </c>
      <c r="V49" s="3" t="s">
        <v>217</v>
      </c>
      <c r="W49" s="3"/>
      <c r="X49" s="3"/>
      <c r="Y49" s="3">
        <v>3</v>
      </c>
      <c r="Z49" s="3">
        <f t="shared" si="8"/>
        <v>0.30000000000000004</v>
      </c>
      <c r="AA49" s="3">
        <f t="shared" si="6"/>
        <v>4.8</v>
      </c>
      <c r="AB49" s="41"/>
    </row>
    <row r="50" spans="1:28" s="12" customFormat="1" ht="57" x14ac:dyDescent="0.2">
      <c r="A50" s="4">
        <v>48</v>
      </c>
      <c r="B50" s="9">
        <v>2021200814</v>
      </c>
      <c r="C50" s="3" t="s">
        <v>218</v>
      </c>
      <c r="D50" s="3" t="s">
        <v>108</v>
      </c>
      <c r="E50" s="3" t="s">
        <v>93</v>
      </c>
      <c r="F50" s="3"/>
      <c r="G50" s="3"/>
      <c r="H50" s="3"/>
      <c r="I50" s="3"/>
      <c r="J50" s="3"/>
      <c r="K50" s="3"/>
      <c r="L50" s="3"/>
      <c r="M50" s="3"/>
      <c r="N50" s="3"/>
      <c r="O50" s="3"/>
      <c r="P50" s="3"/>
      <c r="Q50" s="3"/>
      <c r="R50" s="3" t="s">
        <v>219</v>
      </c>
      <c r="S50" s="3">
        <v>5</v>
      </c>
      <c r="T50" s="3">
        <f t="shared" si="4"/>
        <v>5</v>
      </c>
      <c r="U50" s="3">
        <f t="shared" si="5"/>
        <v>4.5</v>
      </c>
      <c r="V50" s="3" t="s">
        <v>220</v>
      </c>
      <c r="W50" s="3"/>
      <c r="X50" s="3"/>
      <c r="Y50" s="3">
        <v>1</v>
      </c>
      <c r="Z50" s="3">
        <f t="shared" si="8"/>
        <v>0.1</v>
      </c>
      <c r="AA50" s="3">
        <f t="shared" si="6"/>
        <v>4.5999999999999996</v>
      </c>
      <c r="AB50" s="41"/>
    </row>
    <row r="51" spans="1:28" s="12" customFormat="1" ht="114" x14ac:dyDescent="0.2">
      <c r="A51" s="4">
        <v>49</v>
      </c>
      <c r="B51" s="3">
        <v>2021200835</v>
      </c>
      <c r="C51" s="3" t="s">
        <v>221</v>
      </c>
      <c r="D51" s="3" t="s">
        <v>222</v>
      </c>
      <c r="E51" s="3" t="s">
        <v>223</v>
      </c>
      <c r="F51" s="3" t="s">
        <v>224</v>
      </c>
      <c r="G51" s="3">
        <v>89</v>
      </c>
      <c r="H51" s="3"/>
      <c r="I51" s="3"/>
      <c r="J51" s="3"/>
      <c r="K51" s="3"/>
      <c r="L51" s="3"/>
      <c r="M51" s="3"/>
      <c r="N51" s="3"/>
      <c r="O51" s="3"/>
      <c r="P51" s="3"/>
      <c r="Q51" s="3"/>
      <c r="R51" s="3" t="s">
        <v>1165</v>
      </c>
      <c r="S51" s="3">
        <v>17</v>
      </c>
      <c r="T51" s="3">
        <f t="shared" si="4"/>
        <v>106</v>
      </c>
      <c r="U51" s="3">
        <f t="shared" si="5"/>
        <v>95.4</v>
      </c>
      <c r="V51" s="3"/>
      <c r="W51" s="3"/>
      <c r="X51" s="3"/>
      <c r="Y51" s="3"/>
      <c r="Z51" s="3">
        <f t="shared" si="8"/>
        <v>0</v>
      </c>
      <c r="AA51" s="3">
        <f t="shared" si="6"/>
        <v>95.4</v>
      </c>
      <c r="AB51" s="41"/>
    </row>
    <row r="52" spans="1:28" s="12" customFormat="1" ht="85.5" x14ac:dyDescent="0.2">
      <c r="A52" s="4">
        <v>50</v>
      </c>
      <c r="B52" s="3">
        <v>2021200832</v>
      </c>
      <c r="C52" s="3" t="s">
        <v>225</v>
      </c>
      <c r="D52" s="3" t="s">
        <v>222</v>
      </c>
      <c r="E52" s="3" t="s">
        <v>226</v>
      </c>
      <c r="F52" s="3"/>
      <c r="G52" s="3"/>
      <c r="H52" s="3"/>
      <c r="I52" s="3"/>
      <c r="J52" s="3"/>
      <c r="K52" s="3"/>
      <c r="L52" s="3"/>
      <c r="M52" s="3"/>
      <c r="N52" s="3"/>
      <c r="O52" s="3"/>
      <c r="P52" s="3"/>
      <c r="Q52" s="3"/>
      <c r="R52" s="3" t="s">
        <v>1167</v>
      </c>
      <c r="S52" s="3">
        <v>17</v>
      </c>
      <c r="T52" s="3">
        <f t="shared" si="4"/>
        <v>17</v>
      </c>
      <c r="U52" s="3">
        <f t="shared" si="5"/>
        <v>15.3</v>
      </c>
      <c r="V52" s="3" t="s">
        <v>227</v>
      </c>
      <c r="W52" s="3"/>
      <c r="X52" s="3"/>
      <c r="Y52" s="3">
        <v>1</v>
      </c>
      <c r="Z52" s="3">
        <f t="shared" si="8"/>
        <v>0.1</v>
      </c>
      <c r="AA52" s="3">
        <f t="shared" si="6"/>
        <v>15.4</v>
      </c>
      <c r="AB52" s="41"/>
    </row>
    <row r="53" spans="1:28" s="12" customFormat="1" ht="128.25" x14ac:dyDescent="0.2">
      <c r="A53" s="4">
        <v>51</v>
      </c>
      <c r="B53" s="3">
        <v>2021200831</v>
      </c>
      <c r="C53" s="3" t="s">
        <v>228</v>
      </c>
      <c r="D53" s="3" t="s">
        <v>222</v>
      </c>
      <c r="E53" s="3" t="s">
        <v>229</v>
      </c>
      <c r="F53" s="3"/>
      <c r="G53" s="3"/>
      <c r="H53" s="3"/>
      <c r="I53" s="3"/>
      <c r="J53" s="3"/>
      <c r="K53" s="3"/>
      <c r="L53" s="3"/>
      <c r="M53" s="3"/>
      <c r="N53" s="3"/>
      <c r="O53" s="3"/>
      <c r="P53" s="3"/>
      <c r="Q53" s="3"/>
      <c r="R53" s="3" t="s">
        <v>230</v>
      </c>
      <c r="S53" s="3">
        <v>5</v>
      </c>
      <c r="T53" s="3">
        <f t="shared" si="4"/>
        <v>5</v>
      </c>
      <c r="U53" s="3">
        <f t="shared" si="5"/>
        <v>4.5</v>
      </c>
      <c r="V53" s="3" t="s">
        <v>217</v>
      </c>
      <c r="W53" s="3" t="s">
        <v>231</v>
      </c>
      <c r="X53" s="3" t="s">
        <v>232</v>
      </c>
      <c r="Y53" s="3">
        <v>6.75</v>
      </c>
      <c r="Z53" s="3">
        <f t="shared" si="8"/>
        <v>0.67500000000000004</v>
      </c>
      <c r="AA53" s="3">
        <f t="shared" si="6"/>
        <v>5.1749999999999998</v>
      </c>
      <c r="AB53" s="41"/>
    </row>
    <row r="54" spans="1:28" s="12" customFormat="1" ht="185.25" x14ac:dyDescent="0.2">
      <c r="A54" s="4">
        <v>52</v>
      </c>
      <c r="B54" s="3">
        <v>2021200735</v>
      </c>
      <c r="C54" s="3" t="s">
        <v>233</v>
      </c>
      <c r="D54" s="3" t="s">
        <v>24</v>
      </c>
      <c r="E54" s="3" t="s">
        <v>234</v>
      </c>
      <c r="F54" s="3" t="s">
        <v>235</v>
      </c>
      <c r="G54" s="3">
        <v>45.75</v>
      </c>
      <c r="H54" s="3"/>
      <c r="I54" s="3"/>
      <c r="J54" s="3"/>
      <c r="K54" s="3"/>
      <c r="L54" s="3"/>
      <c r="M54" s="3"/>
      <c r="N54" s="3"/>
      <c r="O54" s="3"/>
      <c r="P54" s="3"/>
      <c r="Q54" s="3"/>
      <c r="R54" s="3" t="s">
        <v>236</v>
      </c>
      <c r="S54" s="3">
        <v>22</v>
      </c>
      <c r="T54" s="3">
        <f>S54+I54+K54+M54+O54+Q54+G54</f>
        <v>67.75</v>
      </c>
      <c r="U54" s="3">
        <f t="shared" si="5"/>
        <v>60.975000000000001</v>
      </c>
      <c r="V54" s="3"/>
      <c r="W54" s="3"/>
      <c r="X54" s="3" t="s">
        <v>237</v>
      </c>
      <c r="Y54" s="3">
        <v>10</v>
      </c>
      <c r="Z54" s="3">
        <f t="shared" si="8"/>
        <v>1</v>
      </c>
      <c r="AA54" s="3">
        <f t="shared" si="6"/>
        <v>61.975000000000001</v>
      </c>
      <c r="AB54" s="41"/>
    </row>
    <row r="55" spans="1:28" s="12" customFormat="1" ht="99.75" x14ac:dyDescent="0.2">
      <c r="A55" s="4">
        <v>53</v>
      </c>
      <c r="B55" s="3">
        <v>2021200734</v>
      </c>
      <c r="C55" s="3" t="s">
        <v>238</v>
      </c>
      <c r="D55" s="3" t="s">
        <v>24</v>
      </c>
      <c r="E55" s="3" t="s">
        <v>80</v>
      </c>
      <c r="F55" s="3"/>
      <c r="G55" s="3"/>
      <c r="H55" s="3"/>
      <c r="I55" s="3"/>
      <c r="J55" s="3"/>
      <c r="K55" s="3"/>
      <c r="L55" s="3"/>
      <c r="M55" s="3"/>
      <c r="N55" s="3"/>
      <c r="O55" s="3"/>
      <c r="P55" s="3"/>
      <c r="Q55" s="3"/>
      <c r="R55" s="3" t="s">
        <v>239</v>
      </c>
      <c r="S55" s="3">
        <v>20</v>
      </c>
      <c r="T55" s="3">
        <f t="shared" si="4"/>
        <v>20</v>
      </c>
      <c r="U55" s="3">
        <f t="shared" si="5"/>
        <v>18</v>
      </c>
      <c r="V55" s="3"/>
      <c r="W55" s="3"/>
      <c r="X55" s="3"/>
      <c r="Y55" s="3"/>
      <c r="Z55" s="3">
        <f t="shared" si="8"/>
        <v>0</v>
      </c>
      <c r="AA55" s="3">
        <f t="shared" si="6"/>
        <v>18</v>
      </c>
      <c r="AB55" s="41"/>
    </row>
    <row r="56" spans="1:28" s="12" customFormat="1" ht="28.5" x14ac:dyDescent="0.2">
      <c r="A56" s="4">
        <v>54</v>
      </c>
      <c r="B56" s="3">
        <v>2021200736</v>
      </c>
      <c r="C56" s="3" t="s">
        <v>240</v>
      </c>
      <c r="D56" s="3" t="s">
        <v>24</v>
      </c>
      <c r="E56" s="3" t="s">
        <v>241</v>
      </c>
      <c r="F56" s="3"/>
      <c r="G56" s="3"/>
      <c r="H56" s="3"/>
      <c r="I56" s="3"/>
      <c r="J56" s="3"/>
      <c r="K56" s="3"/>
      <c r="L56" s="3"/>
      <c r="M56" s="3"/>
      <c r="N56" s="3"/>
      <c r="O56" s="3"/>
      <c r="P56" s="3"/>
      <c r="Q56" s="3"/>
      <c r="R56" s="3"/>
      <c r="S56" s="3"/>
      <c r="T56" s="3">
        <f t="shared" si="4"/>
        <v>0</v>
      </c>
      <c r="U56" s="3">
        <f t="shared" si="5"/>
        <v>0</v>
      </c>
      <c r="V56" s="3"/>
      <c r="W56" s="3"/>
      <c r="X56" s="3"/>
      <c r="Y56" s="3">
        <v>0</v>
      </c>
      <c r="Z56" s="3">
        <f t="shared" si="8"/>
        <v>0</v>
      </c>
      <c r="AA56" s="3">
        <f t="shared" si="6"/>
        <v>0</v>
      </c>
      <c r="AB56" s="41"/>
    </row>
    <row r="57" spans="1:28" s="12" customFormat="1" ht="171" x14ac:dyDescent="0.2">
      <c r="A57" s="4">
        <v>55</v>
      </c>
      <c r="B57" s="4">
        <v>2021200784</v>
      </c>
      <c r="C57" s="3" t="s">
        <v>242</v>
      </c>
      <c r="D57" s="3" t="s">
        <v>34</v>
      </c>
      <c r="E57" s="3" t="s">
        <v>243</v>
      </c>
      <c r="F57" s="3" t="s">
        <v>244</v>
      </c>
      <c r="G57" s="3">
        <v>10.5</v>
      </c>
      <c r="H57" s="3"/>
      <c r="I57" s="3"/>
      <c r="J57" s="3"/>
      <c r="K57" s="3"/>
      <c r="L57" s="3"/>
      <c r="M57" s="3"/>
      <c r="N57" s="3"/>
      <c r="O57" s="3"/>
      <c r="P57" s="3"/>
      <c r="Q57" s="3"/>
      <c r="R57" s="3" t="s">
        <v>245</v>
      </c>
      <c r="S57" s="3">
        <v>22</v>
      </c>
      <c r="T57" s="3">
        <f t="shared" si="4"/>
        <v>32.5</v>
      </c>
      <c r="U57" s="3">
        <f t="shared" si="5"/>
        <v>29.25</v>
      </c>
      <c r="V57" s="3" t="s">
        <v>246</v>
      </c>
      <c r="W57" s="3"/>
      <c r="X57" s="3" t="s">
        <v>247</v>
      </c>
      <c r="Y57" s="3">
        <v>10</v>
      </c>
      <c r="Z57" s="3">
        <f t="shared" si="8"/>
        <v>1</v>
      </c>
      <c r="AA57" s="3">
        <f t="shared" si="6"/>
        <v>30.25</v>
      </c>
    </row>
    <row r="58" spans="1:28" s="12" customFormat="1" ht="71.25" x14ac:dyDescent="0.2">
      <c r="A58" s="4">
        <v>56</v>
      </c>
      <c r="B58" s="4">
        <v>2021200815</v>
      </c>
      <c r="C58" s="3" t="s">
        <v>248</v>
      </c>
      <c r="D58" s="3" t="s">
        <v>108</v>
      </c>
      <c r="E58" s="3" t="s">
        <v>125</v>
      </c>
      <c r="F58" s="3"/>
      <c r="G58" s="3"/>
      <c r="H58" s="3"/>
      <c r="I58" s="3"/>
      <c r="J58" s="3"/>
      <c r="K58" s="3"/>
      <c r="L58" s="3"/>
      <c r="M58" s="3"/>
      <c r="N58" s="3"/>
      <c r="O58" s="3"/>
      <c r="P58" s="3"/>
      <c r="Q58" s="3"/>
      <c r="R58" s="3" t="s">
        <v>249</v>
      </c>
      <c r="S58" s="3">
        <v>7</v>
      </c>
      <c r="T58" s="3">
        <f t="shared" si="4"/>
        <v>7</v>
      </c>
      <c r="U58" s="3">
        <f t="shared" si="5"/>
        <v>6.3</v>
      </c>
      <c r="V58" s="3"/>
      <c r="W58" s="3"/>
      <c r="X58" s="3"/>
      <c r="Y58" s="3"/>
      <c r="Z58" s="3">
        <f t="shared" si="8"/>
        <v>0</v>
      </c>
      <c r="AA58" s="3">
        <f t="shared" si="6"/>
        <v>6.3</v>
      </c>
    </row>
    <row r="59" spans="1:28" s="12" customFormat="1" ht="285" x14ac:dyDescent="0.2">
      <c r="A59" s="4">
        <v>57</v>
      </c>
      <c r="B59" s="6">
        <v>2021200768</v>
      </c>
      <c r="C59" s="5" t="s">
        <v>250</v>
      </c>
      <c r="D59" s="3" t="s">
        <v>34</v>
      </c>
      <c r="E59" s="7" t="s">
        <v>101</v>
      </c>
      <c r="F59" s="5"/>
      <c r="G59" s="5"/>
      <c r="H59" s="5"/>
      <c r="I59" s="5"/>
      <c r="J59" s="5"/>
      <c r="K59" s="5"/>
      <c r="L59" s="5"/>
      <c r="M59" s="5"/>
      <c r="N59" s="5"/>
      <c r="O59" s="5"/>
      <c r="P59" s="5" t="s">
        <v>251</v>
      </c>
      <c r="Q59" s="5">
        <v>4.5</v>
      </c>
      <c r="R59" s="5"/>
      <c r="S59" s="5"/>
      <c r="T59" s="3">
        <f t="shared" si="4"/>
        <v>4.5</v>
      </c>
      <c r="U59" s="3">
        <f t="shared" si="5"/>
        <v>4.05</v>
      </c>
      <c r="V59" s="5"/>
      <c r="W59" s="5"/>
      <c r="X59" s="5"/>
      <c r="Y59" s="5"/>
      <c r="Z59" s="3">
        <f t="shared" si="8"/>
        <v>0</v>
      </c>
      <c r="AA59" s="3">
        <f t="shared" si="6"/>
        <v>4.05</v>
      </c>
    </row>
    <row r="60" spans="1:28" s="12" customFormat="1" ht="156.75" x14ac:dyDescent="0.2">
      <c r="A60" s="4">
        <v>58</v>
      </c>
      <c r="B60" s="6">
        <v>2021200803</v>
      </c>
      <c r="C60" s="5" t="s">
        <v>252</v>
      </c>
      <c r="D60" s="3" t="s">
        <v>34</v>
      </c>
      <c r="E60" s="5" t="s">
        <v>181</v>
      </c>
      <c r="F60" s="5"/>
      <c r="G60" s="5"/>
      <c r="H60" s="5"/>
      <c r="I60" s="5"/>
      <c r="J60" s="5" t="s">
        <v>253</v>
      </c>
      <c r="K60" s="5">
        <v>4</v>
      </c>
      <c r="L60" s="7"/>
      <c r="M60" s="7"/>
      <c r="N60" s="5"/>
      <c r="O60" s="5"/>
      <c r="P60" s="5"/>
      <c r="Q60" s="5"/>
      <c r="R60" s="5" t="s">
        <v>254</v>
      </c>
      <c r="S60" s="5">
        <v>17</v>
      </c>
      <c r="T60" s="3">
        <f t="shared" si="4"/>
        <v>21</v>
      </c>
      <c r="U60" s="3">
        <f t="shared" si="5"/>
        <v>18.900000000000002</v>
      </c>
      <c r="V60" s="7"/>
      <c r="W60" s="5"/>
      <c r="X60" s="5"/>
      <c r="Y60" s="5"/>
      <c r="Z60" s="3">
        <f t="shared" si="8"/>
        <v>0</v>
      </c>
      <c r="AA60" s="3">
        <f t="shared" si="6"/>
        <v>18.900000000000002</v>
      </c>
    </row>
    <row r="61" spans="1:28" s="12" customFormat="1" ht="156.75" x14ac:dyDescent="0.2">
      <c r="A61" s="4">
        <v>59</v>
      </c>
      <c r="B61" s="6" t="s">
        <v>255</v>
      </c>
      <c r="C61" s="5" t="s">
        <v>256</v>
      </c>
      <c r="D61" s="3" t="s">
        <v>128</v>
      </c>
      <c r="E61" s="5" t="s">
        <v>257</v>
      </c>
      <c r="F61" s="5"/>
      <c r="G61" s="5"/>
      <c r="H61" s="5"/>
      <c r="I61" s="5"/>
      <c r="J61" s="5"/>
      <c r="K61" s="5"/>
      <c r="L61" s="5"/>
      <c r="M61" s="5"/>
      <c r="N61" s="5"/>
      <c r="O61" s="5"/>
      <c r="P61" s="5" t="s">
        <v>258</v>
      </c>
      <c r="Q61" s="5">
        <v>4.5</v>
      </c>
      <c r="R61" s="3" t="s">
        <v>259</v>
      </c>
      <c r="S61" s="5">
        <v>17</v>
      </c>
      <c r="T61" s="3">
        <f t="shared" si="4"/>
        <v>21.5</v>
      </c>
      <c r="U61" s="3">
        <f t="shared" si="5"/>
        <v>19.350000000000001</v>
      </c>
      <c r="V61" s="5" t="s">
        <v>217</v>
      </c>
      <c r="W61" s="5"/>
      <c r="X61" s="5"/>
      <c r="Y61" s="5">
        <v>3</v>
      </c>
      <c r="Z61" s="3">
        <f t="shared" si="8"/>
        <v>0.30000000000000004</v>
      </c>
      <c r="AA61" s="3">
        <f t="shared" si="6"/>
        <v>19.650000000000002</v>
      </c>
    </row>
    <row r="62" spans="1:28" s="12" customFormat="1" ht="199.5" x14ac:dyDescent="0.2">
      <c r="A62" s="4">
        <v>60</v>
      </c>
      <c r="B62" s="4" t="s">
        <v>260</v>
      </c>
      <c r="C62" s="3" t="s">
        <v>261</v>
      </c>
      <c r="D62" s="3" t="s">
        <v>108</v>
      </c>
      <c r="E62" s="3" t="s">
        <v>262</v>
      </c>
      <c r="F62" s="3" t="s">
        <v>263</v>
      </c>
      <c r="G62" s="3">
        <v>105</v>
      </c>
      <c r="H62" s="3"/>
      <c r="I62" s="3"/>
      <c r="J62" s="3"/>
      <c r="K62" s="3"/>
      <c r="L62" s="3"/>
      <c r="M62" s="3"/>
      <c r="N62" s="3"/>
      <c r="O62" s="3"/>
      <c r="P62" s="3"/>
      <c r="Q62" s="3"/>
      <c r="R62" s="3" t="s">
        <v>264</v>
      </c>
      <c r="S62" s="10">
        <v>34</v>
      </c>
      <c r="T62" s="3">
        <f t="shared" si="4"/>
        <v>139</v>
      </c>
      <c r="U62" s="3">
        <f t="shared" si="5"/>
        <v>125.10000000000001</v>
      </c>
      <c r="V62" s="3"/>
      <c r="W62" s="3" t="s">
        <v>265</v>
      </c>
      <c r="X62" s="3" t="s">
        <v>266</v>
      </c>
      <c r="Y62" s="10">
        <v>10</v>
      </c>
      <c r="Z62" s="3">
        <f t="shared" si="8"/>
        <v>1</v>
      </c>
      <c r="AA62" s="3">
        <f t="shared" si="6"/>
        <v>126.10000000000001</v>
      </c>
    </row>
    <row r="63" spans="1:28" s="12" customFormat="1" ht="99.75" x14ac:dyDescent="0.2">
      <c r="A63" s="4">
        <v>61</v>
      </c>
      <c r="B63" s="6">
        <v>2021200791</v>
      </c>
      <c r="C63" s="5" t="s">
        <v>267</v>
      </c>
      <c r="D63" s="3" t="s">
        <v>34</v>
      </c>
      <c r="E63" s="5" t="s">
        <v>268</v>
      </c>
      <c r="F63" s="5" t="s">
        <v>269</v>
      </c>
      <c r="G63" s="5">
        <v>4.5</v>
      </c>
      <c r="H63" s="5"/>
      <c r="I63" s="5"/>
      <c r="J63" s="5"/>
      <c r="K63" s="5"/>
      <c r="L63" s="5"/>
      <c r="M63" s="5"/>
      <c r="N63" s="5" t="s">
        <v>270</v>
      </c>
      <c r="O63" s="5">
        <v>15</v>
      </c>
      <c r="P63" s="5"/>
      <c r="Q63" s="5"/>
      <c r="R63" s="5"/>
      <c r="S63" s="5"/>
      <c r="T63" s="3">
        <f t="shared" si="4"/>
        <v>19.5</v>
      </c>
      <c r="U63" s="3">
        <f t="shared" si="5"/>
        <v>17.55</v>
      </c>
      <c r="V63" s="5"/>
      <c r="W63" s="5"/>
      <c r="X63" s="5"/>
      <c r="Y63" s="5"/>
      <c r="Z63" s="3">
        <f t="shared" si="8"/>
        <v>0</v>
      </c>
      <c r="AA63" s="3">
        <f t="shared" si="6"/>
        <v>17.55</v>
      </c>
    </row>
    <row r="64" spans="1:28" s="12" customFormat="1" ht="171" x14ac:dyDescent="0.2">
      <c r="A64" s="4">
        <v>62</v>
      </c>
      <c r="B64" s="6">
        <v>2021200786</v>
      </c>
      <c r="C64" s="5" t="s">
        <v>271</v>
      </c>
      <c r="D64" s="3" t="s">
        <v>34</v>
      </c>
      <c r="E64" s="5" t="s">
        <v>51</v>
      </c>
      <c r="F64" s="5" t="s">
        <v>272</v>
      </c>
      <c r="G64" s="5">
        <v>115.5</v>
      </c>
      <c r="H64" s="5"/>
      <c r="I64" s="5">
        <v>0</v>
      </c>
      <c r="J64" s="5"/>
      <c r="K64" s="5">
        <v>0</v>
      </c>
      <c r="L64" s="5"/>
      <c r="M64" s="5">
        <v>0</v>
      </c>
      <c r="N64" s="5" t="s">
        <v>273</v>
      </c>
      <c r="O64" s="5">
        <v>10</v>
      </c>
      <c r="P64" s="5" t="s">
        <v>274</v>
      </c>
      <c r="Q64" s="5">
        <v>0</v>
      </c>
      <c r="R64" s="5" t="s">
        <v>275</v>
      </c>
      <c r="S64" s="5">
        <v>15</v>
      </c>
      <c r="T64" s="3">
        <f t="shared" si="4"/>
        <v>140.5</v>
      </c>
      <c r="U64" s="3">
        <f t="shared" si="5"/>
        <v>126.45</v>
      </c>
      <c r="V64" s="5"/>
      <c r="W64" s="5" t="s">
        <v>276</v>
      </c>
      <c r="X64" s="5"/>
      <c r="Y64" s="5">
        <v>3</v>
      </c>
      <c r="Z64" s="3">
        <f t="shared" si="8"/>
        <v>0.30000000000000004</v>
      </c>
      <c r="AA64" s="3">
        <f t="shared" si="6"/>
        <v>126.75</v>
      </c>
    </row>
    <row r="65" spans="1:27" s="12" customFormat="1" ht="142.5" x14ac:dyDescent="0.2">
      <c r="A65" s="4">
        <v>63</v>
      </c>
      <c r="B65" s="6">
        <v>2021200764</v>
      </c>
      <c r="C65" s="8" t="s">
        <v>277</v>
      </c>
      <c r="D65" s="3" t="s">
        <v>34</v>
      </c>
      <c r="E65" s="8" t="s">
        <v>29</v>
      </c>
      <c r="F65" s="8"/>
      <c r="G65" s="8"/>
      <c r="H65" s="8"/>
      <c r="I65" s="8"/>
      <c r="J65" s="8"/>
      <c r="K65" s="8"/>
      <c r="L65" s="8"/>
      <c r="M65" s="8"/>
      <c r="N65" s="11" t="s">
        <v>278</v>
      </c>
      <c r="O65" s="8" t="s">
        <v>279</v>
      </c>
      <c r="P65" s="11" t="s">
        <v>280</v>
      </c>
      <c r="Q65" s="8" t="s">
        <v>281</v>
      </c>
      <c r="R65" s="11" t="s">
        <v>282</v>
      </c>
      <c r="S65" s="8" t="s">
        <v>283</v>
      </c>
      <c r="T65" s="3">
        <f t="shared" si="4"/>
        <v>49.5</v>
      </c>
      <c r="U65" s="3">
        <f t="shared" si="5"/>
        <v>44.550000000000004</v>
      </c>
      <c r="V65" s="11"/>
      <c r="W65" s="11" t="s">
        <v>284</v>
      </c>
      <c r="X65" s="8"/>
      <c r="Y65" s="8" t="s">
        <v>285</v>
      </c>
      <c r="Z65" s="3">
        <f t="shared" si="8"/>
        <v>0.30000000000000004</v>
      </c>
      <c r="AA65" s="3">
        <f t="shared" si="6"/>
        <v>44.85</v>
      </c>
    </row>
    <row r="66" spans="1:27" s="12" customFormat="1" ht="42.75" x14ac:dyDescent="0.2">
      <c r="A66" s="4">
        <v>64</v>
      </c>
      <c r="B66" s="6">
        <v>2021200828</v>
      </c>
      <c r="C66" s="5" t="s">
        <v>286</v>
      </c>
      <c r="D66" s="3" t="s">
        <v>128</v>
      </c>
      <c r="E66" s="5" t="s">
        <v>287</v>
      </c>
      <c r="F66" s="5"/>
      <c r="G66" s="5">
        <v>0</v>
      </c>
      <c r="H66" s="5"/>
      <c r="I66" s="5">
        <v>0</v>
      </c>
      <c r="J66" s="5"/>
      <c r="K66" s="5">
        <v>0</v>
      </c>
      <c r="L66" s="5"/>
      <c r="M66" s="5">
        <v>0</v>
      </c>
      <c r="N66" s="5"/>
      <c r="O66" s="5">
        <v>0</v>
      </c>
      <c r="P66" s="5"/>
      <c r="Q66" s="5">
        <v>0</v>
      </c>
      <c r="R66" s="5" t="s">
        <v>288</v>
      </c>
      <c r="S66" s="5">
        <v>15</v>
      </c>
      <c r="T66" s="3">
        <f t="shared" si="4"/>
        <v>15</v>
      </c>
      <c r="U66" s="3">
        <f t="shared" si="5"/>
        <v>13.5</v>
      </c>
      <c r="V66" s="5"/>
      <c r="W66" s="5" t="s">
        <v>289</v>
      </c>
      <c r="X66" s="5">
        <v>3</v>
      </c>
      <c r="Y66" s="5">
        <v>3</v>
      </c>
      <c r="Z66" s="3">
        <v>0.3</v>
      </c>
      <c r="AA66" s="3">
        <f t="shared" si="6"/>
        <v>13.8</v>
      </c>
    </row>
    <row r="67" spans="1:27" s="12" customFormat="1" ht="299.25" x14ac:dyDescent="0.2">
      <c r="A67" s="4">
        <v>65</v>
      </c>
      <c r="B67" s="6">
        <v>2021200797</v>
      </c>
      <c r="C67" s="5" t="s">
        <v>290</v>
      </c>
      <c r="D67" s="3" t="s">
        <v>34</v>
      </c>
      <c r="E67" s="5"/>
      <c r="F67" s="5" t="s">
        <v>291</v>
      </c>
      <c r="G67" s="5">
        <v>28</v>
      </c>
      <c r="H67" s="5"/>
      <c r="I67" s="5"/>
      <c r="J67" s="5"/>
      <c r="K67" s="5"/>
      <c r="L67" s="5"/>
      <c r="M67" s="5"/>
      <c r="N67" s="5" t="s">
        <v>292</v>
      </c>
      <c r="O67" s="5">
        <v>20</v>
      </c>
      <c r="P67" s="5" t="s">
        <v>293</v>
      </c>
      <c r="Q67" s="5">
        <v>9</v>
      </c>
      <c r="R67" s="5" t="s">
        <v>294</v>
      </c>
      <c r="S67" s="5">
        <v>25</v>
      </c>
      <c r="T67" s="3">
        <f t="shared" si="4"/>
        <v>82</v>
      </c>
      <c r="U67" s="3">
        <f t="shared" si="5"/>
        <v>73.8</v>
      </c>
      <c r="V67" s="5"/>
      <c r="W67" s="5" t="s">
        <v>295</v>
      </c>
      <c r="X67" s="5"/>
      <c r="Y67" s="5">
        <v>3</v>
      </c>
      <c r="Z67" s="3">
        <f t="shared" si="8"/>
        <v>0.30000000000000004</v>
      </c>
      <c r="AA67" s="3">
        <f t="shared" si="6"/>
        <v>74.099999999999994</v>
      </c>
    </row>
    <row r="68" spans="1:27" s="12" customFormat="1" ht="99.75" x14ac:dyDescent="0.2">
      <c r="A68" s="4">
        <v>66</v>
      </c>
      <c r="B68" s="4">
        <v>2021200827</v>
      </c>
      <c r="C68" s="3" t="s">
        <v>296</v>
      </c>
      <c r="D68" s="3" t="s">
        <v>128</v>
      </c>
      <c r="E68" s="3" t="s">
        <v>297</v>
      </c>
      <c r="F68" s="3"/>
      <c r="G68" s="3"/>
      <c r="H68" s="3"/>
      <c r="I68" s="3"/>
      <c r="J68" s="3"/>
      <c r="K68" s="3"/>
      <c r="L68" s="3"/>
      <c r="M68" s="3"/>
      <c r="N68" s="3" t="s">
        <v>298</v>
      </c>
      <c r="O68" s="3">
        <v>0.2</v>
      </c>
      <c r="P68" s="3"/>
      <c r="Q68" s="3"/>
      <c r="R68" s="3"/>
      <c r="S68" s="3"/>
      <c r="T68" s="3">
        <f t="shared" si="4"/>
        <v>0.2</v>
      </c>
      <c r="U68" s="3">
        <f t="shared" si="5"/>
        <v>0.18000000000000002</v>
      </c>
      <c r="V68" s="3" t="s">
        <v>299</v>
      </c>
      <c r="W68" s="3" t="s">
        <v>300</v>
      </c>
      <c r="X68" s="3" t="s">
        <v>301</v>
      </c>
      <c r="Y68" s="3">
        <v>4</v>
      </c>
      <c r="Z68" s="3">
        <f t="shared" si="8"/>
        <v>0.4</v>
      </c>
      <c r="AA68" s="3">
        <f t="shared" si="6"/>
        <v>0.58000000000000007</v>
      </c>
    </row>
    <row r="69" spans="1:27" s="12" customFormat="1" ht="285" x14ac:dyDescent="0.2">
      <c r="A69" s="4">
        <v>67</v>
      </c>
      <c r="B69" s="6">
        <v>2021200796</v>
      </c>
      <c r="C69" s="5" t="s">
        <v>302</v>
      </c>
      <c r="D69" s="3" t="s">
        <v>34</v>
      </c>
      <c r="E69" s="5" t="s">
        <v>96</v>
      </c>
      <c r="F69" s="5" t="s">
        <v>303</v>
      </c>
      <c r="G69" s="5">
        <v>102.5</v>
      </c>
      <c r="H69" s="5"/>
      <c r="I69" s="5"/>
      <c r="J69" s="5"/>
      <c r="K69" s="5"/>
      <c r="L69" s="5"/>
      <c r="M69" s="5"/>
      <c r="N69" s="5"/>
      <c r="O69" s="5"/>
      <c r="P69" s="5"/>
      <c r="Q69" s="5"/>
      <c r="R69" s="5" t="s">
        <v>304</v>
      </c>
      <c r="S69" s="5">
        <v>30</v>
      </c>
      <c r="T69" s="3">
        <f t="shared" si="4"/>
        <v>132.5</v>
      </c>
      <c r="U69" s="3">
        <f t="shared" si="5"/>
        <v>119.25</v>
      </c>
      <c r="V69" s="5"/>
      <c r="W69" s="5"/>
      <c r="X69" s="5" t="s">
        <v>305</v>
      </c>
      <c r="Y69" s="5">
        <v>10</v>
      </c>
      <c r="Z69" s="3">
        <f t="shared" si="8"/>
        <v>1</v>
      </c>
      <c r="AA69" s="3">
        <f t="shared" si="6"/>
        <v>120.25</v>
      </c>
    </row>
    <row r="70" spans="1:27" s="12" customFormat="1" ht="270.75" x14ac:dyDescent="0.2">
      <c r="A70" s="4">
        <v>68</v>
      </c>
      <c r="B70" s="6" t="s">
        <v>306</v>
      </c>
      <c r="C70" s="5" t="s">
        <v>307</v>
      </c>
      <c r="D70" s="3" t="s">
        <v>34</v>
      </c>
      <c r="E70" s="5" t="s">
        <v>96</v>
      </c>
      <c r="F70" s="5" t="s">
        <v>308</v>
      </c>
      <c r="G70" s="5">
        <v>92.5</v>
      </c>
      <c r="H70" s="5"/>
      <c r="I70" s="5"/>
      <c r="J70" s="5"/>
      <c r="K70" s="5"/>
      <c r="L70" s="5"/>
      <c r="M70" s="5"/>
      <c r="N70" s="5"/>
      <c r="O70" s="5"/>
      <c r="P70" s="5"/>
      <c r="Q70" s="5"/>
      <c r="R70" s="5" t="s">
        <v>309</v>
      </c>
      <c r="S70" s="5">
        <v>30</v>
      </c>
      <c r="T70" s="3">
        <f t="shared" si="4"/>
        <v>122.5</v>
      </c>
      <c r="U70" s="3">
        <f t="shared" si="5"/>
        <v>110.25</v>
      </c>
      <c r="V70" s="5" t="s">
        <v>310</v>
      </c>
      <c r="W70" s="5" t="s">
        <v>311</v>
      </c>
      <c r="X70" s="5" t="s">
        <v>312</v>
      </c>
      <c r="Y70" s="5">
        <v>10</v>
      </c>
      <c r="Z70" s="3">
        <f t="shared" si="8"/>
        <v>1</v>
      </c>
      <c r="AA70" s="3">
        <f t="shared" si="6"/>
        <v>111.25</v>
      </c>
    </row>
    <row r="71" spans="1:27" s="12" customFormat="1" ht="99.75" x14ac:dyDescent="0.2">
      <c r="A71" s="4">
        <v>69</v>
      </c>
      <c r="B71" s="6">
        <v>2021200816</v>
      </c>
      <c r="C71" s="5" t="s">
        <v>313</v>
      </c>
      <c r="D71" s="3" t="s">
        <v>108</v>
      </c>
      <c r="E71" s="5" t="s">
        <v>120</v>
      </c>
      <c r="F71" s="5"/>
      <c r="G71" s="5">
        <v>0</v>
      </c>
      <c r="H71" s="5"/>
      <c r="I71" s="5">
        <v>0</v>
      </c>
      <c r="J71" s="5"/>
      <c r="K71" s="5">
        <v>0</v>
      </c>
      <c r="L71" s="5"/>
      <c r="M71" s="5">
        <v>0</v>
      </c>
      <c r="N71" s="5"/>
      <c r="O71" s="5">
        <v>0</v>
      </c>
      <c r="P71" s="5"/>
      <c r="Q71" s="5">
        <v>0</v>
      </c>
      <c r="R71" s="5" t="s">
        <v>1168</v>
      </c>
      <c r="S71" s="5">
        <v>19</v>
      </c>
      <c r="T71" s="3">
        <f t="shared" si="4"/>
        <v>19</v>
      </c>
      <c r="U71" s="3">
        <f t="shared" si="5"/>
        <v>17.100000000000001</v>
      </c>
      <c r="V71" s="5"/>
      <c r="W71" s="5" t="s">
        <v>314</v>
      </c>
      <c r="X71" s="5" t="s">
        <v>315</v>
      </c>
      <c r="Y71" s="5">
        <v>10</v>
      </c>
      <c r="Z71" s="3">
        <f t="shared" si="8"/>
        <v>1</v>
      </c>
      <c r="AA71" s="3">
        <f t="shared" si="6"/>
        <v>18.100000000000001</v>
      </c>
    </row>
    <row r="72" spans="1:27" s="12" customFormat="1" ht="199.5" x14ac:dyDescent="0.2">
      <c r="A72" s="4">
        <v>70</v>
      </c>
      <c r="B72" s="6">
        <v>2021200782</v>
      </c>
      <c r="C72" s="5" t="s">
        <v>316</v>
      </c>
      <c r="D72" s="3" t="s">
        <v>34</v>
      </c>
      <c r="E72" s="5" t="s">
        <v>101</v>
      </c>
      <c r="F72" s="5"/>
      <c r="G72" s="5"/>
      <c r="H72" s="5"/>
      <c r="I72" s="5"/>
      <c r="J72" s="5"/>
      <c r="K72" s="5"/>
      <c r="L72" s="5"/>
      <c r="M72" s="5"/>
      <c r="N72" s="5" t="s">
        <v>317</v>
      </c>
      <c r="O72" s="5">
        <v>52.5</v>
      </c>
      <c r="P72" s="5"/>
      <c r="Q72" s="5"/>
      <c r="R72" s="5" t="s">
        <v>318</v>
      </c>
      <c r="S72" s="5">
        <v>20</v>
      </c>
      <c r="T72" s="3">
        <f t="shared" si="4"/>
        <v>72.5</v>
      </c>
      <c r="U72" s="3">
        <f t="shared" si="5"/>
        <v>65.25</v>
      </c>
      <c r="V72" s="5"/>
      <c r="W72" s="5"/>
      <c r="X72" s="5"/>
      <c r="Y72" s="5"/>
      <c r="Z72" s="3">
        <f t="shared" si="8"/>
        <v>0</v>
      </c>
      <c r="AA72" s="3">
        <f t="shared" si="6"/>
        <v>65.25</v>
      </c>
    </row>
    <row r="73" spans="1:27" s="12" customFormat="1" ht="171" x14ac:dyDescent="0.2">
      <c r="A73" s="4">
        <v>71</v>
      </c>
      <c r="B73" s="4">
        <v>2021200817</v>
      </c>
      <c r="C73" s="3" t="s">
        <v>319</v>
      </c>
      <c r="D73" s="3" t="s">
        <v>108</v>
      </c>
      <c r="E73" s="3" t="s">
        <v>320</v>
      </c>
      <c r="F73" s="3"/>
      <c r="G73" s="3"/>
      <c r="H73" s="3"/>
      <c r="I73" s="3"/>
      <c r="J73" s="3"/>
      <c r="K73" s="3"/>
      <c r="L73" s="3"/>
      <c r="M73" s="3"/>
      <c r="N73" s="3" t="s">
        <v>321</v>
      </c>
      <c r="O73" s="3">
        <v>0.6</v>
      </c>
      <c r="P73" s="3"/>
      <c r="Q73" s="3"/>
      <c r="R73" s="3"/>
      <c r="S73" s="3"/>
      <c r="T73" s="3">
        <f t="shared" si="4"/>
        <v>0.6</v>
      </c>
      <c r="U73" s="3">
        <f t="shared" si="5"/>
        <v>0.54</v>
      </c>
      <c r="V73" s="3"/>
      <c r="W73" s="3"/>
      <c r="X73" s="3"/>
      <c r="Y73" s="3"/>
      <c r="Z73" s="3">
        <f t="shared" si="8"/>
        <v>0</v>
      </c>
      <c r="AA73" s="3">
        <f t="shared" si="6"/>
        <v>0.54</v>
      </c>
    </row>
    <row r="74" spans="1:27" s="12" customFormat="1" ht="57" x14ac:dyDescent="0.2">
      <c r="A74" s="4">
        <v>72</v>
      </c>
      <c r="B74" s="6">
        <v>2021200830</v>
      </c>
      <c r="C74" s="5" t="s">
        <v>322</v>
      </c>
      <c r="D74" s="3" t="s">
        <v>222</v>
      </c>
      <c r="E74" s="5" t="s">
        <v>93</v>
      </c>
      <c r="F74" s="5" t="s">
        <v>323</v>
      </c>
      <c r="G74" s="5">
        <v>21</v>
      </c>
      <c r="H74" s="5"/>
      <c r="I74" s="5"/>
      <c r="J74" s="5"/>
      <c r="K74" s="5"/>
      <c r="L74" s="5"/>
      <c r="M74" s="5"/>
      <c r="N74" s="5"/>
      <c r="O74" s="5"/>
      <c r="P74" s="5"/>
      <c r="Q74" s="5"/>
      <c r="R74" s="5" t="s">
        <v>324</v>
      </c>
      <c r="S74" s="5">
        <v>5</v>
      </c>
      <c r="T74" s="3">
        <f t="shared" si="4"/>
        <v>26</v>
      </c>
      <c r="U74" s="3">
        <f t="shared" si="5"/>
        <v>23.400000000000002</v>
      </c>
      <c r="V74" s="5"/>
      <c r="W74" s="5"/>
      <c r="X74" s="5"/>
      <c r="Y74" s="5"/>
      <c r="Z74" s="3">
        <f t="shared" si="8"/>
        <v>0</v>
      </c>
      <c r="AA74" s="3">
        <f t="shared" si="6"/>
        <v>23.400000000000002</v>
      </c>
    </row>
    <row r="75" spans="1:27" s="12" customFormat="1" ht="85.5" x14ac:dyDescent="0.2">
      <c r="A75" s="4">
        <v>73</v>
      </c>
      <c r="B75" s="4">
        <v>2021200829</v>
      </c>
      <c r="C75" s="3" t="s">
        <v>325</v>
      </c>
      <c r="D75" s="3" t="s">
        <v>128</v>
      </c>
      <c r="E75" s="3" t="s">
        <v>326</v>
      </c>
      <c r="F75" s="3" t="s">
        <v>327</v>
      </c>
      <c r="G75" s="3">
        <v>28</v>
      </c>
      <c r="H75" s="3"/>
      <c r="I75" s="3"/>
      <c r="J75" s="3"/>
      <c r="K75" s="3"/>
      <c r="L75" s="3"/>
      <c r="M75" s="3"/>
      <c r="N75" s="3" t="s">
        <v>328</v>
      </c>
      <c r="O75" s="3">
        <v>35</v>
      </c>
      <c r="P75" s="3" t="s">
        <v>329</v>
      </c>
      <c r="Q75" s="3">
        <v>33</v>
      </c>
      <c r="R75" s="3" t="s">
        <v>330</v>
      </c>
      <c r="S75" s="3">
        <v>5</v>
      </c>
      <c r="T75" s="3">
        <f t="shared" si="4"/>
        <v>101</v>
      </c>
      <c r="U75" s="3">
        <f t="shared" si="5"/>
        <v>90.9</v>
      </c>
      <c r="V75" s="3" t="s">
        <v>331</v>
      </c>
      <c r="W75" s="3"/>
      <c r="X75" s="3"/>
      <c r="Y75" s="3">
        <v>1</v>
      </c>
      <c r="Z75" s="3">
        <f t="shared" si="8"/>
        <v>0.1</v>
      </c>
      <c r="AA75" s="3">
        <f t="shared" si="6"/>
        <v>91</v>
      </c>
    </row>
    <row r="76" spans="1:27" s="12" customFormat="1" ht="185.25" x14ac:dyDescent="0.2">
      <c r="A76" s="4">
        <v>74</v>
      </c>
      <c r="B76" s="4">
        <v>2021200787</v>
      </c>
      <c r="C76" s="9" t="s">
        <v>332</v>
      </c>
      <c r="D76" s="3" t="s">
        <v>34</v>
      </c>
      <c r="E76" s="9" t="s">
        <v>167</v>
      </c>
      <c r="F76" s="9"/>
      <c r="G76" s="9"/>
      <c r="H76" s="9"/>
      <c r="I76" s="9"/>
      <c r="J76" s="9"/>
      <c r="K76" s="9"/>
      <c r="L76" s="9"/>
      <c r="M76" s="9"/>
      <c r="N76" s="9"/>
      <c r="O76" s="9"/>
      <c r="P76" s="9" t="s">
        <v>333</v>
      </c>
      <c r="Q76" s="9" t="s">
        <v>281</v>
      </c>
      <c r="R76" s="9"/>
      <c r="S76" s="9"/>
      <c r="T76" s="3">
        <f t="shared" si="4"/>
        <v>4.5</v>
      </c>
      <c r="U76" s="3">
        <f t="shared" si="5"/>
        <v>4.05</v>
      </c>
      <c r="V76" s="9"/>
      <c r="W76" s="9"/>
      <c r="X76" s="9"/>
      <c r="Y76" s="9" t="s">
        <v>334</v>
      </c>
      <c r="Z76" s="3">
        <f t="shared" si="8"/>
        <v>0</v>
      </c>
      <c r="AA76" s="3">
        <f t="shared" si="6"/>
        <v>4.05</v>
      </c>
    </row>
    <row r="77" spans="1:27" s="12" customFormat="1" ht="42.75" x14ac:dyDescent="0.2">
      <c r="A77" s="4">
        <v>75</v>
      </c>
      <c r="B77" s="4">
        <v>2021200790</v>
      </c>
      <c r="C77" s="3" t="s">
        <v>335</v>
      </c>
      <c r="D77" s="3" t="s">
        <v>34</v>
      </c>
      <c r="E77" s="3" t="s">
        <v>35</v>
      </c>
      <c r="F77" s="3"/>
      <c r="G77" s="3">
        <v>0</v>
      </c>
      <c r="H77" s="3"/>
      <c r="I77" s="3">
        <v>0</v>
      </c>
      <c r="J77" s="3"/>
      <c r="K77" s="3">
        <v>0</v>
      </c>
      <c r="L77" s="3"/>
      <c r="M77" s="3">
        <v>0</v>
      </c>
      <c r="N77" s="3"/>
      <c r="O77" s="3">
        <v>0</v>
      </c>
      <c r="P77" s="3"/>
      <c r="Q77" s="3">
        <v>0</v>
      </c>
      <c r="R77" s="3" t="s">
        <v>336</v>
      </c>
      <c r="S77" s="3">
        <v>15</v>
      </c>
      <c r="T77" s="3">
        <f t="shared" si="4"/>
        <v>15</v>
      </c>
      <c r="U77" s="3">
        <f t="shared" si="5"/>
        <v>13.5</v>
      </c>
      <c r="V77" s="3"/>
      <c r="W77" s="3"/>
      <c r="X77" s="3"/>
      <c r="Y77" s="3">
        <v>0</v>
      </c>
      <c r="Z77" s="3">
        <f t="shared" si="8"/>
        <v>0</v>
      </c>
      <c r="AA77" s="3">
        <f t="shared" si="6"/>
        <v>13.5</v>
      </c>
    </row>
    <row r="78" spans="1:27" s="12" customFormat="1" ht="85.5" x14ac:dyDescent="0.2">
      <c r="A78" s="4">
        <v>76</v>
      </c>
      <c r="B78" s="4">
        <v>2021200795</v>
      </c>
      <c r="C78" s="3" t="s">
        <v>337</v>
      </c>
      <c r="D78" s="3" t="s">
        <v>34</v>
      </c>
      <c r="E78" s="3" t="s">
        <v>338</v>
      </c>
      <c r="F78" s="3"/>
      <c r="G78" s="3"/>
      <c r="H78" s="3"/>
      <c r="I78" s="3"/>
      <c r="J78" s="3"/>
      <c r="K78" s="3"/>
      <c r="L78" s="3"/>
      <c r="M78" s="3"/>
      <c r="N78" s="3"/>
      <c r="O78" s="3"/>
      <c r="P78" s="3"/>
      <c r="Q78" s="3"/>
      <c r="R78" s="3" t="s">
        <v>339</v>
      </c>
      <c r="S78" s="3">
        <v>30</v>
      </c>
      <c r="T78" s="3">
        <f t="shared" si="4"/>
        <v>30</v>
      </c>
      <c r="U78" s="3">
        <f t="shared" si="5"/>
        <v>27</v>
      </c>
      <c r="V78" s="3"/>
      <c r="W78" s="3"/>
      <c r="X78" s="3" t="s">
        <v>340</v>
      </c>
      <c r="Y78" s="3">
        <v>0</v>
      </c>
      <c r="Z78" s="3">
        <f t="shared" si="8"/>
        <v>0</v>
      </c>
      <c r="AA78" s="3">
        <f t="shared" si="6"/>
        <v>27</v>
      </c>
    </row>
    <row r="79" spans="1:27" s="12" customFormat="1" ht="99.75" x14ac:dyDescent="0.2">
      <c r="A79" s="4">
        <v>77</v>
      </c>
      <c r="B79" s="4">
        <v>2021200788</v>
      </c>
      <c r="C79" s="3" t="s">
        <v>341</v>
      </c>
      <c r="D79" s="3" t="s">
        <v>34</v>
      </c>
      <c r="E79" s="3" t="s">
        <v>243</v>
      </c>
      <c r="F79" s="3"/>
      <c r="G79" s="3"/>
      <c r="H79" s="3"/>
      <c r="I79" s="3"/>
      <c r="J79" s="3"/>
      <c r="K79" s="3"/>
      <c r="L79" s="3"/>
      <c r="M79" s="3"/>
      <c r="N79" s="3"/>
      <c r="O79" s="3"/>
      <c r="P79" s="3"/>
      <c r="Q79" s="3"/>
      <c r="R79" s="3" t="s">
        <v>342</v>
      </c>
      <c r="S79" s="3">
        <v>20</v>
      </c>
      <c r="T79" s="3">
        <f t="shared" si="4"/>
        <v>20</v>
      </c>
      <c r="U79" s="3">
        <f t="shared" si="5"/>
        <v>18</v>
      </c>
      <c r="V79" s="3"/>
      <c r="W79" s="3"/>
      <c r="X79" s="3"/>
      <c r="Y79" s="3"/>
      <c r="Z79" s="3">
        <f t="shared" si="8"/>
        <v>0</v>
      </c>
      <c r="AA79" s="3">
        <f t="shared" si="6"/>
        <v>18</v>
      </c>
    </row>
    <row r="80" spans="1:27" s="12" customFormat="1" ht="42.75" x14ac:dyDescent="0.2">
      <c r="A80" s="4">
        <v>78</v>
      </c>
      <c r="B80" s="4">
        <v>2021200794</v>
      </c>
      <c r="C80" s="3" t="s">
        <v>343</v>
      </c>
      <c r="D80" s="3" t="s">
        <v>34</v>
      </c>
      <c r="E80" s="3" t="s">
        <v>344</v>
      </c>
      <c r="F80" s="3"/>
      <c r="G80" s="3"/>
      <c r="H80" s="3"/>
      <c r="I80" s="3"/>
      <c r="J80" s="3"/>
      <c r="K80" s="3"/>
      <c r="L80" s="3"/>
      <c r="M80" s="3"/>
      <c r="N80" s="3"/>
      <c r="O80" s="3"/>
      <c r="P80" s="3"/>
      <c r="Q80" s="3"/>
      <c r="R80" s="3" t="s">
        <v>345</v>
      </c>
      <c r="S80" s="3">
        <v>15</v>
      </c>
      <c r="T80" s="3">
        <f t="shared" si="4"/>
        <v>15</v>
      </c>
      <c r="U80" s="3">
        <f t="shared" si="5"/>
        <v>13.5</v>
      </c>
      <c r="V80" s="3"/>
      <c r="W80" s="3"/>
      <c r="X80" s="3"/>
      <c r="Y80" s="3"/>
      <c r="Z80" s="3">
        <f t="shared" si="8"/>
        <v>0</v>
      </c>
      <c r="AA80" s="3">
        <f t="shared" si="6"/>
        <v>13.5</v>
      </c>
    </row>
    <row r="81" spans="1:27" s="12" customFormat="1" ht="85.5" x14ac:dyDescent="0.2">
      <c r="A81" s="4">
        <v>79</v>
      </c>
      <c r="B81" s="6">
        <v>2021200802</v>
      </c>
      <c r="C81" s="5" t="s">
        <v>346</v>
      </c>
      <c r="D81" s="3" t="s">
        <v>34</v>
      </c>
      <c r="E81" s="5" t="s">
        <v>229</v>
      </c>
      <c r="F81" s="11" t="s">
        <v>1157</v>
      </c>
      <c r="G81" s="5">
        <v>21</v>
      </c>
      <c r="H81" s="5"/>
      <c r="I81" s="5"/>
      <c r="J81" s="5"/>
      <c r="K81" s="5"/>
      <c r="L81" s="5"/>
      <c r="M81" s="5"/>
      <c r="N81" s="5" t="s">
        <v>347</v>
      </c>
      <c r="O81" s="5">
        <v>7.5</v>
      </c>
      <c r="P81" s="5"/>
      <c r="Q81" s="5"/>
      <c r="R81" s="5" t="s">
        <v>348</v>
      </c>
      <c r="S81" s="5">
        <v>5</v>
      </c>
      <c r="T81" s="3">
        <f t="shared" si="4"/>
        <v>33.5</v>
      </c>
      <c r="U81" s="3">
        <f t="shared" si="5"/>
        <v>30.150000000000002</v>
      </c>
      <c r="V81" s="5" t="s">
        <v>349</v>
      </c>
      <c r="W81" s="5" t="s">
        <v>350</v>
      </c>
      <c r="X81" s="5" t="s">
        <v>351</v>
      </c>
      <c r="Y81" s="5">
        <v>10</v>
      </c>
      <c r="Z81" s="3">
        <f t="shared" si="8"/>
        <v>1</v>
      </c>
      <c r="AA81" s="3">
        <f t="shared" si="6"/>
        <v>31.150000000000002</v>
      </c>
    </row>
    <row r="82" spans="1:27" s="12" customFormat="1" ht="57" x14ac:dyDescent="0.2">
      <c r="A82" s="4">
        <v>80</v>
      </c>
      <c r="B82" s="4">
        <v>2021200789</v>
      </c>
      <c r="C82" s="3" t="s">
        <v>352</v>
      </c>
      <c r="D82" s="3" t="s">
        <v>34</v>
      </c>
      <c r="E82" s="3" t="s">
        <v>60</v>
      </c>
      <c r="F82" s="3" t="s">
        <v>121</v>
      </c>
      <c r="G82" s="3">
        <v>0</v>
      </c>
      <c r="H82" s="3" t="s">
        <v>121</v>
      </c>
      <c r="I82" s="3">
        <v>0</v>
      </c>
      <c r="J82" s="3" t="s">
        <v>121</v>
      </c>
      <c r="K82" s="3">
        <v>0</v>
      </c>
      <c r="L82" s="3" t="s">
        <v>121</v>
      </c>
      <c r="M82" s="3">
        <v>0</v>
      </c>
      <c r="N82" s="3" t="s">
        <v>121</v>
      </c>
      <c r="O82" s="3">
        <v>0</v>
      </c>
      <c r="P82" s="3" t="s">
        <v>121</v>
      </c>
      <c r="Q82" s="3">
        <v>0</v>
      </c>
      <c r="R82" s="3" t="s">
        <v>353</v>
      </c>
      <c r="S82" s="3">
        <v>15</v>
      </c>
      <c r="T82" s="3">
        <f t="shared" si="4"/>
        <v>15</v>
      </c>
      <c r="U82" s="3">
        <f t="shared" si="5"/>
        <v>13.5</v>
      </c>
      <c r="V82" s="3" t="s">
        <v>121</v>
      </c>
      <c r="W82" s="3" t="s">
        <v>121</v>
      </c>
      <c r="X82" s="3" t="s">
        <v>121</v>
      </c>
      <c r="Y82" s="3">
        <v>0</v>
      </c>
      <c r="Z82" s="3">
        <f t="shared" si="8"/>
        <v>0</v>
      </c>
      <c r="AA82" s="3">
        <f t="shared" si="6"/>
        <v>13.5</v>
      </c>
    </row>
    <row r="83" spans="1:27" s="12" customFormat="1" ht="71.25" x14ac:dyDescent="0.2">
      <c r="A83" s="4">
        <v>81</v>
      </c>
      <c r="B83" s="4">
        <v>2021200819</v>
      </c>
      <c r="C83" s="3" t="s">
        <v>354</v>
      </c>
      <c r="D83" s="3" t="s">
        <v>108</v>
      </c>
      <c r="E83" s="3" t="s">
        <v>320</v>
      </c>
      <c r="F83" s="3" t="s">
        <v>355</v>
      </c>
      <c r="G83" s="3">
        <v>0</v>
      </c>
      <c r="H83" s="3"/>
      <c r="I83" s="3"/>
      <c r="J83" s="3"/>
      <c r="K83" s="3"/>
      <c r="L83" s="3"/>
      <c r="M83" s="3"/>
      <c r="N83" s="3" t="s">
        <v>356</v>
      </c>
      <c r="O83" s="3">
        <v>0.3</v>
      </c>
      <c r="P83" s="3"/>
      <c r="Q83" s="3"/>
      <c r="R83" s="3" t="s">
        <v>47</v>
      </c>
      <c r="S83" s="3">
        <v>5</v>
      </c>
      <c r="T83" s="3">
        <f t="shared" si="4"/>
        <v>5.3</v>
      </c>
      <c r="U83" s="3">
        <f t="shared" si="5"/>
        <v>4.7699999999999996</v>
      </c>
      <c r="V83" s="3" t="s">
        <v>357</v>
      </c>
      <c r="W83" s="3" t="s">
        <v>289</v>
      </c>
      <c r="X83" s="3"/>
      <c r="Y83" s="3">
        <v>5</v>
      </c>
      <c r="Z83" s="3">
        <f t="shared" si="8"/>
        <v>0.5</v>
      </c>
      <c r="AA83" s="3">
        <f t="shared" si="6"/>
        <v>5.27</v>
      </c>
    </row>
    <row r="84" spans="1:27" s="12" customFormat="1" ht="128.25" x14ac:dyDescent="0.2">
      <c r="A84" s="4">
        <v>82</v>
      </c>
      <c r="B84" s="4">
        <v>2021200792</v>
      </c>
      <c r="C84" s="3" t="s">
        <v>358</v>
      </c>
      <c r="D84" s="3" t="s">
        <v>34</v>
      </c>
      <c r="E84" s="3" t="s">
        <v>229</v>
      </c>
      <c r="F84" s="3"/>
      <c r="G84" s="3"/>
      <c r="H84" s="3"/>
      <c r="I84" s="3"/>
      <c r="J84" s="3"/>
      <c r="K84" s="3"/>
      <c r="L84" s="3"/>
      <c r="M84" s="3"/>
      <c r="N84" s="3" t="s">
        <v>359</v>
      </c>
      <c r="O84" s="3">
        <v>2.5</v>
      </c>
      <c r="P84" s="3"/>
      <c r="Q84" s="3"/>
      <c r="R84" s="3" t="s">
        <v>230</v>
      </c>
      <c r="S84" s="3">
        <v>5</v>
      </c>
      <c r="T84" s="3">
        <f t="shared" si="4"/>
        <v>7.5</v>
      </c>
      <c r="U84" s="3">
        <f t="shared" si="5"/>
        <v>6.75</v>
      </c>
      <c r="V84" s="3" t="s">
        <v>131</v>
      </c>
      <c r="W84" s="3"/>
      <c r="X84" s="3" t="s">
        <v>360</v>
      </c>
      <c r="Y84" s="3">
        <v>8</v>
      </c>
      <c r="Z84" s="3">
        <f t="shared" si="8"/>
        <v>0.8</v>
      </c>
      <c r="AA84" s="3">
        <f t="shared" si="6"/>
        <v>7.55</v>
      </c>
    </row>
    <row r="85" spans="1:27" ht="199.5" x14ac:dyDescent="0.2">
      <c r="A85" s="4">
        <v>83</v>
      </c>
      <c r="B85" s="4">
        <v>2021211192</v>
      </c>
      <c r="C85" s="3" t="s">
        <v>361</v>
      </c>
      <c r="D85" s="3" t="s">
        <v>362</v>
      </c>
      <c r="E85" s="3" t="s">
        <v>363</v>
      </c>
      <c r="F85" s="18" t="s">
        <v>121</v>
      </c>
      <c r="G85" s="18">
        <v>0</v>
      </c>
      <c r="H85" s="18" t="s">
        <v>121</v>
      </c>
      <c r="I85" s="18">
        <v>0</v>
      </c>
      <c r="J85" s="18" t="s">
        <v>121</v>
      </c>
      <c r="K85" s="18">
        <v>0</v>
      </c>
      <c r="L85" s="18" t="s">
        <v>121</v>
      </c>
      <c r="M85" s="18">
        <v>0</v>
      </c>
      <c r="N85" s="18" t="s">
        <v>364</v>
      </c>
      <c r="O85" s="18">
        <v>0</v>
      </c>
      <c r="P85" s="18" t="s">
        <v>121</v>
      </c>
      <c r="Q85" s="18">
        <v>0</v>
      </c>
      <c r="R85" s="18" t="s">
        <v>365</v>
      </c>
      <c r="S85" s="18">
        <v>15</v>
      </c>
      <c r="T85" s="3">
        <f t="shared" si="4"/>
        <v>15</v>
      </c>
      <c r="U85" s="3">
        <f t="shared" si="5"/>
        <v>13.5</v>
      </c>
      <c r="V85" s="18" t="s">
        <v>121</v>
      </c>
      <c r="W85" s="18" t="s">
        <v>366</v>
      </c>
      <c r="X85" s="18" t="s">
        <v>367</v>
      </c>
      <c r="Y85" s="18">
        <v>10</v>
      </c>
      <c r="Z85" s="3">
        <f t="shared" si="8"/>
        <v>1</v>
      </c>
      <c r="AA85" s="3">
        <f t="shared" si="6"/>
        <v>14.5</v>
      </c>
    </row>
    <row r="86" spans="1:27" ht="142.5" x14ac:dyDescent="0.2">
      <c r="A86" s="4">
        <v>84</v>
      </c>
      <c r="B86" s="4">
        <v>2021211193</v>
      </c>
      <c r="C86" s="3" t="s">
        <v>368</v>
      </c>
      <c r="D86" s="3" t="s">
        <v>362</v>
      </c>
      <c r="E86" s="3" t="s">
        <v>369</v>
      </c>
      <c r="F86" s="3"/>
      <c r="G86" s="3"/>
      <c r="H86" s="3" t="s">
        <v>370</v>
      </c>
      <c r="I86" s="3">
        <v>49</v>
      </c>
      <c r="J86" s="3"/>
      <c r="K86" s="3"/>
      <c r="L86" s="3"/>
      <c r="M86" s="3"/>
      <c r="N86" s="3"/>
      <c r="O86" s="3"/>
      <c r="P86" s="3"/>
      <c r="Q86" s="3"/>
      <c r="R86" s="51" t="s">
        <v>371</v>
      </c>
      <c r="S86" s="3">
        <v>7</v>
      </c>
      <c r="T86" s="3">
        <f t="shared" si="4"/>
        <v>56</v>
      </c>
      <c r="U86" s="3">
        <f t="shared" si="5"/>
        <v>50.4</v>
      </c>
      <c r="V86" s="3"/>
      <c r="W86" s="51" t="s">
        <v>372</v>
      </c>
      <c r="X86" s="3"/>
      <c r="Y86" s="3">
        <v>7</v>
      </c>
      <c r="Z86" s="3">
        <f t="shared" si="8"/>
        <v>0.70000000000000007</v>
      </c>
      <c r="AA86" s="3">
        <f t="shared" si="6"/>
        <v>51.1</v>
      </c>
    </row>
    <row r="87" spans="1:27" ht="42.75" x14ac:dyDescent="0.2">
      <c r="A87" s="4">
        <v>85</v>
      </c>
      <c r="B87" s="4">
        <v>2021211194</v>
      </c>
      <c r="C87" s="3" t="s">
        <v>373</v>
      </c>
      <c r="D87" s="3" t="s">
        <v>362</v>
      </c>
      <c r="E87" s="3" t="s">
        <v>374</v>
      </c>
      <c r="F87" s="3"/>
      <c r="G87" s="3"/>
      <c r="H87" s="3"/>
      <c r="I87" s="3"/>
      <c r="J87" s="3"/>
      <c r="K87" s="3"/>
      <c r="L87" s="3"/>
      <c r="M87" s="3"/>
      <c r="N87" s="3"/>
      <c r="O87" s="3"/>
      <c r="P87" s="3"/>
      <c r="Q87" s="3"/>
      <c r="R87" s="3"/>
      <c r="S87" s="3"/>
      <c r="T87" s="3">
        <f t="shared" si="4"/>
        <v>0</v>
      </c>
      <c r="U87" s="3">
        <f t="shared" si="5"/>
        <v>0</v>
      </c>
      <c r="V87" s="3"/>
      <c r="W87" s="3"/>
      <c r="X87" s="3" t="s">
        <v>375</v>
      </c>
      <c r="Y87" s="3">
        <v>1</v>
      </c>
      <c r="Z87" s="3">
        <f t="shared" si="8"/>
        <v>0.1</v>
      </c>
      <c r="AA87" s="3">
        <f t="shared" si="6"/>
        <v>0.1</v>
      </c>
    </row>
    <row r="88" spans="1:27" ht="57" x14ac:dyDescent="0.2">
      <c r="A88" s="4">
        <v>86</v>
      </c>
      <c r="B88" s="4">
        <v>2021211195</v>
      </c>
      <c r="C88" s="3" t="s">
        <v>376</v>
      </c>
      <c r="D88" s="3" t="s">
        <v>362</v>
      </c>
      <c r="E88" s="3" t="s">
        <v>377</v>
      </c>
      <c r="F88" s="18" t="s">
        <v>121</v>
      </c>
      <c r="G88" s="18">
        <v>0</v>
      </c>
      <c r="H88" s="18" t="s">
        <v>121</v>
      </c>
      <c r="I88" s="18">
        <v>0</v>
      </c>
      <c r="J88" s="18" t="s">
        <v>121</v>
      </c>
      <c r="K88" s="18">
        <v>0</v>
      </c>
      <c r="L88" s="18" t="s">
        <v>121</v>
      </c>
      <c r="M88" s="18">
        <v>0</v>
      </c>
      <c r="N88" s="18" t="s">
        <v>121</v>
      </c>
      <c r="O88" s="18">
        <v>0</v>
      </c>
      <c r="P88" s="18" t="s">
        <v>121</v>
      </c>
      <c r="Q88" s="18">
        <v>0</v>
      </c>
      <c r="R88" s="18" t="s">
        <v>1163</v>
      </c>
      <c r="S88" s="18">
        <v>15</v>
      </c>
      <c r="T88" s="3">
        <f t="shared" si="4"/>
        <v>15</v>
      </c>
      <c r="U88" s="3">
        <f t="shared" si="5"/>
        <v>13.5</v>
      </c>
      <c r="V88" s="18" t="s">
        <v>378</v>
      </c>
      <c r="W88" s="18" t="s">
        <v>121</v>
      </c>
      <c r="X88" s="18" t="s">
        <v>121</v>
      </c>
      <c r="Y88" s="18">
        <v>2</v>
      </c>
      <c r="Z88" s="3">
        <f t="shared" si="8"/>
        <v>0.2</v>
      </c>
      <c r="AA88" s="3">
        <f t="shared" si="6"/>
        <v>13.7</v>
      </c>
    </row>
    <row r="89" spans="1:27" ht="71.25" x14ac:dyDescent="0.2">
      <c r="A89" s="4">
        <v>87</v>
      </c>
      <c r="B89" s="4" t="s">
        <v>379</v>
      </c>
      <c r="C89" s="3" t="s">
        <v>380</v>
      </c>
      <c r="D89" s="3" t="s">
        <v>362</v>
      </c>
      <c r="E89" s="3" t="s">
        <v>381</v>
      </c>
      <c r="F89" s="3"/>
      <c r="G89" s="3"/>
      <c r="H89" s="3"/>
      <c r="I89" s="3"/>
      <c r="J89" s="3"/>
      <c r="K89" s="3"/>
      <c r="L89" s="3"/>
      <c r="M89" s="3"/>
      <c r="N89" s="3"/>
      <c r="O89" s="3"/>
      <c r="P89" s="3"/>
      <c r="Q89" s="3"/>
      <c r="R89" s="3" t="s">
        <v>382</v>
      </c>
      <c r="S89" s="3">
        <v>15</v>
      </c>
      <c r="T89" s="3">
        <f t="shared" si="4"/>
        <v>15</v>
      </c>
      <c r="U89" s="3">
        <f t="shared" si="5"/>
        <v>13.5</v>
      </c>
      <c r="V89" s="3"/>
      <c r="W89" s="3"/>
      <c r="X89" s="3" t="s">
        <v>383</v>
      </c>
      <c r="Y89" s="3">
        <v>4</v>
      </c>
      <c r="Z89" s="3">
        <f t="shared" si="8"/>
        <v>0.4</v>
      </c>
      <c r="AA89" s="3">
        <f t="shared" si="6"/>
        <v>13.9</v>
      </c>
    </row>
    <row r="90" spans="1:27" ht="128.25" x14ac:dyDescent="0.2">
      <c r="A90" s="4">
        <v>88</v>
      </c>
      <c r="B90" s="4">
        <v>2021211202</v>
      </c>
      <c r="C90" s="3" t="s">
        <v>384</v>
      </c>
      <c r="D90" s="3" t="s">
        <v>362</v>
      </c>
      <c r="E90" s="3" t="s">
        <v>190</v>
      </c>
      <c r="F90" s="3" t="s">
        <v>385</v>
      </c>
      <c r="G90" s="3">
        <v>12</v>
      </c>
      <c r="H90" s="3"/>
      <c r="I90" s="3"/>
      <c r="J90" s="3"/>
      <c r="K90" s="3"/>
      <c r="L90" s="3"/>
      <c r="M90" s="3"/>
      <c r="N90" s="3"/>
      <c r="O90" s="3"/>
      <c r="P90" s="3"/>
      <c r="Q90" s="3"/>
      <c r="R90" s="3" t="s">
        <v>386</v>
      </c>
      <c r="S90" s="3">
        <v>20</v>
      </c>
      <c r="T90" s="3">
        <f t="shared" si="4"/>
        <v>32</v>
      </c>
      <c r="U90" s="3">
        <f t="shared" si="5"/>
        <v>28.8</v>
      </c>
      <c r="V90" s="3"/>
      <c r="W90" s="3"/>
      <c r="X90" s="3" t="s">
        <v>387</v>
      </c>
      <c r="Y90" s="3">
        <v>3.5</v>
      </c>
      <c r="Z90" s="3">
        <f t="shared" si="8"/>
        <v>0.35000000000000003</v>
      </c>
      <c r="AA90" s="3">
        <f t="shared" si="6"/>
        <v>29.150000000000002</v>
      </c>
    </row>
    <row r="91" spans="1:27" ht="57" x14ac:dyDescent="0.2">
      <c r="A91" s="4">
        <v>89</v>
      </c>
      <c r="B91" s="4">
        <v>2021211215</v>
      </c>
      <c r="C91" s="9" t="s">
        <v>388</v>
      </c>
      <c r="D91" s="3" t="s">
        <v>389</v>
      </c>
      <c r="E91" s="9" t="s">
        <v>390</v>
      </c>
      <c r="F91" s="9"/>
      <c r="G91" s="9"/>
      <c r="H91" s="9"/>
      <c r="I91" s="9"/>
      <c r="J91" s="9"/>
      <c r="K91" s="9"/>
      <c r="L91" s="9"/>
      <c r="M91" s="9"/>
      <c r="N91" s="9"/>
      <c r="O91" s="9"/>
      <c r="P91" s="9"/>
      <c r="Q91" s="9"/>
      <c r="R91" s="9" t="s">
        <v>391</v>
      </c>
      <c r="S91" s="9" t="s">
        <v>392</v>
      </c>
      <c r="T91" s="3">
        <f t="shared" si="4"/>
        <v>15</v>
      </c>
      <c r="U91" s="3">
        <f t="shared" si="5"/>
        <v>13.5</v>
      </c>
      <c r="V91" s="9"/>
      <c r="W91" s="9"/>
      <c r="X91" s="9"/>
      <c r="Y91" s="9"/>
      <c r="Z91" s="3">
        <f t="shared" si="8"/>
        <v>0</v>
      </c>
      <c r="AA91" s="3">
        <f t="shared" si="6"/>
        <v>13.5</v>
      </c>
    </row>
    <row r="92" spans="1:27" ht="71.25" x14ac:dyDescent="0.2">
      <c r="A92" s="4">
        <v>90</v>
      </c>
      <c r="B92" s="4">
        <v>2021211218</v>
      </c>
      <c r="C92" s="3" t="s">
        <v>393</v>
      </c>
      <c r="D92" s="3" t="s">
        <v>389</v>
      </c>
      <c r="E92" s="3" t="s">
        <v>394</v>
      </c>
      <c r="F92" s="18"/>
      <c r="G92" s="18"/>
      <c r="H92" s="18"/>
      <c r="I92" s="18"/>
      <c r="J92" s="18"/>
      <c r="K92" s="18"/>
      <c r="L92" s="18"/>
      <c r="M92" s="18"/>
      <c r="N92" s="18"/>
      <c r="O92" s="18"/>
      <c r="P92" s="18"/>
      <c r="Q92" s="18"/>
      <c r="R92" s="18" t="s">
        <v>395</v>
      </c>
      <c r="S92" s="18">
        <v>15</v>
      </c>
      <c r="T92" s="3">
        <f t="shared" si="4"/>
        <v>15</v>
      </c>
      <c r="U92" s="3">
        <f t="shared" si="5"/>
        <v>13.5</v>
      </c>
      <c r="V92" s="18"/>
      <c r="W92" s="18"/>
      <c r="X92" s="18"/>
      <c r="Y92" s="18"/>
      <c r="Z92" s="3">
        <f t="shared" si="8"/>
        <v>0</v>
      </c>
      <c r="AA92" s="3">
        <f t="shared" si="6"/>
        <v>13.5</v>
      </c>
    </row>
    <row r="93" spans="1:27" ht="42.75" x14ac:dyDescent="0.2">
      <c r="A93" s="4">
        <v>91</v>
      </c>
      <c r="B93" s="4">
        <v>2021211219</v>
      </c>
      <c r="C93" s="3" t="s">
        <v>396</v>
      </c>
      <c r="D93" s="3" t="s">
        <v>389</v>
      </c>
      <c r="E93" s="3" t="s">
        <v>397</v>
      </c>
      <c r="F93" s="3"/>
      <c r="G93" s="3"/>
      <c r="H93" s="3"/>
      <c r="I93" s="3"/>
      <c r="J93" s="3"/>
      <c r="K93" s="3"/>
      <c r="L93" s="3"/>
      <c r="M93" s="3"/>
      <c r="N93" s="3"/>
      <c r="O93" s="3"/>
      <c r="P93" s="3"/>
      <c r="Q93" s="3"/>
      <c r="R93" s="3" t="s">
        <v>398</v>
      </c>
      <c r="S93" s="3">
        <v>7</v>
      </c>
      <c r="T93" s="3">
        <f t="shared" ref="T93:T156" si="9">S93+I93+K93+M93+O93+Q93+G93</f>
        <v>7</v>
      </c>
      <c r="U93" s="3">
        <f t="shared" ref="U93:U156" si="10">T93*0.9</f>
        <v>6.3</v>
      </c>
      <c r="V93" s="3"/>
      <c r="W93" s="3"/>
      <c r="X93" s="3"/>
      <c r="Y93" s="3"/>
      <c r="Z93" s="3">
        <f t="shared" si="8"/>
        <v>0</v>
      </c>
      <c r="AA93" s="3">
        <f t="shared" ref="AA93:AA156" si="11">Z93+U93</f>
        <v>6.3</v>
      </c>
    </row>
    <row r="94" spans="1:27" ht="85.5" x14ac:dyDescent="0.2">
      <c r="A94" s="4">
        <v>92</v>
      </c>
      <c r="B94" s="4">
        <v>2021211223</v>
      </c>
      <c r="C94" s="3" t="s">
        <v>399</v>
      </c>
      <c r="D94" s="3" t="s">
        <v>389</v>
      </c>
      <c r="E94" s="3" t="s">
        <v>400</v>
      </c>
      <c r="F94" s="18"/>
      <c r="G94" s="18"/>
      <c r="H94" s="18"/>
      <c r="I94" s="18"/>
      <c r="J94" s="18"/>
      <c r="K94" s="18"/>
      <c r="L94" s="18"/>
      <c r="M94" s="18"/>
      <c r="N94" s="18"/>
      <c r="O94" s="18"/>
      <c r="P94" s="18"/>
      <c r="Q94" s="18"/>
      <c r="R94" s="51" t="s">
        <v>401</v>
      </c>
      <c r="S94" s="18">
        <v>25</v>
      </c>
      <c r="T94" s="3">
        <f t="shared" si="9"/>
        <v>25</v>
      </c>
      <c r="U94" s="3">
        <f t="shared" si="10"/>
        <v>22.5</v>
      </c>
      <c r="V94" s="51" t="s">
        <v>402</v>
      </c>
      <c r="W94" s="51" t="s">
        <v>403</v>
      </c>
      <c r="X94" s="51" t="s">
        <v>404</v>
      </c>
      <c r="Y94" s="18">
        <v>7</v>
      </c>
      <c r="Z94" s="3">
        <f t="shared" si="8"/>
        <v>0.70000000000000007</v>
      </c>
      <c r="AA94" s="3">
        <f t="shared" si="11"/>
        <v>23.2</v>
      </c>
    </row>
    <row r="95" spans="1:27" ht="42.75" x14ac:dyDescent="0.2">
      <c r="A95" s="4">
        <v>93</v>
      </c>
      <c r="B95" s="4">
        <v>2021211224</v>
      </c>
      <c r="C95" s="3" t="s">
        <v>405</v>
      </c>
      <c r="D95" s="3" t="s">
        <v>389</v>
      </c>
      <c r="E95" s="3" t="s">
        <v>406</v>
      </c>
      <c r="F95" s="3"/>
      <c r="G95" s="3"/>
      <c r="H95" s="3"/>
      <c r="I95" s="3"/>
      <c r="J95" s="3"/>
      <c r="K95" s="3"/>
      <c r="L95" s="3"/>
      <c r="M95" s="3"/>
      <c r="N95" s="3"/>
      <c r="O95" s="3"/>
      <c r="P95" s="3"/>
      <c r="Q95" s="3"/>
      <c r="R95" s="9"/>
      <c r="S95" s="3"/>
      <c r="T95" s="3">
        <f t="shared" si="9"/>
        <v>0</v>
      </c>
      <c r="U95" s="3">
        <f t="shared" si="10"/>
        <v>0</v>
      </c>
      <c r="V95" s="3"/>
      <c r="W95" s="3" t="s">
        <v>407</v>
      </c>
      <c r="X95" s="3" t="s">
        <v>408</v>
      </c>
      <c r="Y95" s="3">
        <v>6</v>
      </c>
      <c r="Z95" s="3">
        <f t="shared" si="8"/>
        <v>0.60000000000000009</v>
      </c>
      <c r="AA95" s="3">
        <f t="shared" si="11"/>
        <v>0.60000000000000009</v>
      </c>
    </row>
    <row r="96" spans="1:27" ht="71.25" x14ac:dyDescent="0.2">
      <c r="A96" s="4">
        <v>94</v>
      </c>
      <c r="B96" s="4">
        <v>2021211225</v>
      </c>
      <c r="C96" s="3" t="s">
        <v>409</v>
      </c>
      <c r="D96" s="3" t="s">
        <v>389</v>
      </c>
      <c r="E96" s="3" t="s">
        <v>410</v>
      </c>
      <c r="F96" s="3"/>
      <c r="G96" s="3"/>
      <c r="H96" s="3"/>
      <c r="I96" s="3"/>
      <c r="J96" s="3"/>
      <c r="K96" s="3"/>
      <c r="L96" s="3"/>
      <c r="M96" s="3"/>
      <c r="N96" s="3"/>
      <c r="O96" s="3"/>
      <c r="P96" s="3"/>
      <c r="Q96" s="3"/>
      <c r="R96" s="9" t="s">
        <v>411</v>
      </c>
      <c r="S96" s="3">
        <v>25</v>
      </c>
      <c r="T96" s="3">
        <f t="shared" si="9"/>
        <v>25</v>
      </c>
      <c r="U96" s="3">
        <f t="shared" si="10"/>
        <v>22.5</v>
      </c>
      <c r="V96" s="3"/>
      <c r="W96" s="3"/>
      <c r="X96" s="3"/>
      <c r="Y96" s="3"/>
      <c r="Z96" s="3">
        <f t="shared" si="8"/>
        <v>0</v>
      </c>
      <c r="AA96" s="3">
        <f t="shared" si="11"/>
        <v>22.5</v>
      </c>
    </row>
    <row r="97" spans="1:27" ht="142.5" x14ac:dyDescent="0.2">
      <c r="A97" s="4">
        <v>95</v>
      </c>
      <c r="B97" s="4">
        <v>2021211227</v>
      </c>
      <c r="C97" s="3" t="s">
        <v>412</v>
      </c>
      <c r="D97" s="3" t="s">
        <v>389</v>
      </c>
      <c r="E97" s="3" t="s">
        <v>338</v>
      </c>
      <c r="F97" s="3"/>
      <c r="G97" s="3"/>
      <c r="H97" s="3"/>
      <c r="I97" s="3"/>
      <c r="J97" s="3"/>
      <c r="K97" s="3"/>
      <c r="L97" s="3"/>
      <c r="M97" s="3"/>
      <c r="N97" s="3"/>
      <c r="O97" s="3"/>
      <c r="P97" s="3"/>
      <c r="Q97" s="3"/>
      <c r="R97" s="3" t="s">
        <v>413</v>
      </c>
      <c r="S97" s="3">
        <v>30</v>
      </c>
      <c r="T97" s="3">
        <f t="shared" si="9"/>
        <v>30</v>
      </c>
      <c r="U97" s="3">
        <f t="shared" si="10"/>
        <v>27</v>
      </c>
      <c r="V97" s="3" t="s">
        <v>414</v>
      </c>
      <c r="W97" s="3" t="s">
        <v>415</v>
      </c>
      <c r="X97" s="3"/>
      <c r="Y97" s="3">
        <v>10</v>
      </c>
      <c r="Z97" s="3">
        <f t="shared" si="8"/>
        <v>1</v>
      </c>
      <c r="AA97" s="3">
        <f t="shared" si="11"/>
        <v>28</v>
      </c>
    </row>
    <row r="98" spans="1:27" ht="71.25" x14ac:dyDescent="0.2">
      <c r="A98" s="4">
        <v>96</v>
      </c>
      <c r="B98" s="4">
        <v>2021211228</v>
      </c>
      <c r="C98" s="3" t="s">
        <v>416</v>
      </c>
      <c r="D98" s="3" t="s">
        <v>389</v>
      </c>
      <c r="E98" s="3" t="s">
        <v>60</v>
      </c>
      <c r="F98" s="18"/>
      <c r="G98" s="18"/>
      <c r="H98" s="18"/>
      <c r="I98" s="18"/>
      <c r="J98" s="18" t="s">
        <v>417</v>
      </c>
      <c r="K98" s="18"/>
      <c r="L98" s="18"/>
      <c r="M98" s="18"/>
      <c r="N98" s="18"/>
      <c r="O98" s="18"/>
      <c r="P98" s="18"/>
      <c r="Q98" s="18"/>
      <c r="R98" s="18" t="s">
        <v>418</v>
      </c>
      <c r="S98" s="3">
        <v>7</v>
      </c>
      <c r="T98" s="3">
        <f t="shared" si="9"/>
        <v>7</v>
      </c>
      <c r="U98" s="3">
        <f t="shared" si="10"/>
        <v>6.3</v>
      </c>
      <c r="V98" s="18" t="s">
        <v>419</v>
      </c>
      <c r="W98" s="18"/>
      <c r="X98" s="18"/>
      <c r="Y98" s="3">
        <v>2</v>
      </c>
      <c r="Z98" s="3">
        <f t="shared" si="8"/>
        <v>0.2</v>
      </c>
      <c r="AA98" s="3">
        <f t="shared" si="11"/>
        <v>6.5</v>
      </c>
    </row>
    <row r="99" spans="1:27" ht="199.5" x14ac:dyDescent="0.2">
      <c r="A99" s="4">
        <v>97</v>
      </c>
      <c r="B99" s="4">
        <v>2021211233</v>
      </c>
      <c r="C99" s="3" t="s">
        <v>420</v>
      </c>
      <c r="D99" s="3" t="s">
        <v>389</v>
      </c>
      <c r="E99" s="3" t="s">
        <v>57</v>
      </c>
      <c r="F99" s="18" t="s">
        <v>421</v>
      </c>
      <c r="G99" s="18">
        <v>0</v>
      </c>
      <c r="H99" s="3"/>
      <c r="I99" s="3"/>
      <c r="J99" s="18"/>
      <c r="K99" s="18"/>
      <c r="L99" s="18"/>
      <c r="M99" s="18"/>
      <c r="N99" s="18"/>
      <c r="O99" s="18"/>
      <c r="P99" s="18" t="s">
        <v>422</v>
      </c>
      <c r="Q99" s="18">
        <v>24</v>
      </c>
      <c r="R99" s="18" t="s">
        <v>423</v>
      </c>
      <c r="S99" s="3">
        <v>22</v>
      </c>
      <c r="T99" s="3">
        <f t="shared" si="9"/>
        <v>46</v>
      </c>
      <c r="U99" s="3">
        <f t="shared" si="10"/>
        <v>41.4</v>
      </c>
      <c r="V99" s="3"/>
      <c r="W99" s="18"/>
      <c r="X99" s="18"/>
      <c r="Y99" s="18"/>
      <c r="Z99" s="3">
        <f t="shared" si="8"/>
        <v>0</v>
      </c>
      <c r="AA99" s="3">
        <f t="shared" si="11"/>
        <v>41.4</v>
      </c>
    </row>
    <row r="100" spans="1:27" ht="57" x14ac:dyDescent="0.2">
      <c r="A100" s="4">
        <v>98</v>
      </c>
      <c r="B100" s="4">
        <v>2021211235</v>
      </c>
      <c r="C100" s="3" t="s">
        <v>424</v>
      </c>
      <c r="D100" s="3" t="s">
        <v>389</v>
      </c>
      <c r="E100" s="3" t="s">
        <v>268</v>
      </c>
      <c r="F100" s="3"/>
      <c r="G100" s="3"/>
      <c r="H100" s="3"/>
      <c r="I100" s="3"/>
      <c r="J100" s="3"/>
      <c r="K100" s="3"/>
      <c r="L100" s="3"/>
      <c r="M100" s="3"/>
      <c r="N100" s="3"/>
      <c r="O100" s="3"/>
      <c r="P100" s="3"/>
      <c r="Q100" s="3"/>
      <c r="R100" s="3"/>
      <c r="S100" s="3"/>
      <c r="T100" s="3">
        <f t="shared" si="9"/>
        <v>0</v>
      </c>
      <c r="U100" s="3">
        <f t="shared" si="10"/>
        <v>0</v>
      </c>
      <c r="V100" s="3" t="s">
        <v>425</v>
      </c>
      <c r="W100" s="3"/>
      <c r="X100" s="3"/>
      <c r="Y100" s="3">
        <v>1</v>
      </c>
      <c r="Z100" s="3">
        <f t="shared" si="8"/>
        <v>0.1</v>
      </c>
      <c r="AA100" s="3">
        <f t="shared" si="11"/>
        <v>0.1</v>
      </c>
    </row>
    <row r="101" spans="1:27" ht="142.5" x14ac:dyDescent="0.2">
      <c r="A101" s="4">
        <v>99</v>
      </c>
      <c r="B101" s="4">
        <v>2021211236</v>
      </c>
      <c r="C101" s="3" t="s">
        <v>426</v>
      </c>
      <c r="D101" s="3" t="s">
        <v>389</v>
      </c>
      <c r="E101" s="3" t="s">
        <v>85</v>
      </c>
      <c r="F101" s="18" t="s">
        <v>427</v>
      </c>
      <c r="G101" s="18">
        <v>28</v>
      </c>
      <c r="H101" s="18"/>
      <c r="I101" s="18">
        <v>0</v>
      </c>
      <c r="J101" s="18"/>
      <c r="K101" s="18">
        <v>0</v>
      </c>
      <c r="L101" s="18"/>
      <c r="M101" s="18">
        <v>0</v>
      </c>
      <c r="N101" s="18"/>
      <c r="O101" s="18">
        <v>0</v>
      </c>
      <c r="P101" s="18" t="s">
        <v>428</v>
      </c>
      <c r="Q101" s="18">
        <v>18</v>
      </c>
      <c r="R101" s="18" t="s">
        <v>429</v>
      </c>
      <c r="S101" s="18">
        <v>15</v>
      </c>
      <c r="T101" s="3">
        <f t="shared" si="9"/>
        <v>61</v>
      </c>
      <c r="U101" s="3">
        <f t="shared" si="10"/>
        <v>54.9</v>
      </c>
      <c r="V101" s="18">
        <v>0</v>
      </c>
      <c r="W101" s="18">
        <v>0</v>
      </c>
      <c r="X101" s="18">
        <v>0</v>
      </c>
      <c r="Y101" s="18">
        <v>0</v>
      </c>
      <c r="Z101" s="3">
        <f t="shared" si="8"/>
        <v>0</v>
      </c>
      <c r="AA101" s="3">
        <f t="shared" si="11"/>
        <v>54.9</v>
      </c>
    </row>
    <row r="102" spans="1:27" ht="409.5" x14ac:dyDescent="0.2">
      <c r="A102" s="4">
        <v>100</v>
      </c>
      <c r="B102" s="4">
        <v>2021211239</v>
      </c>
      <c r="C102" s="3" t="s">
        <v>430</v>
      </c>
      <c r="D102" s="3" t="s">
        <v>389</v>
      </c>
      <c r="E102" s="3" t="s">
        <v>431</v>
      </c>
      <c r="F102" s="3">
        <v>0</v>
      </c>
      <c r="G102" s="3">
        <v>0</v>
      </c>
      <c r="H102" s="3" t="s">
        <v>432</v>
      </c>
      <c r="I102" s="3">
        <v>0</v>
      </c>
      <c r="J102" s="3" t="s">
        <v>432</v>
      </c>
      <c r="K102" s="3">
        <v>0</v>
      </c>
      <c r="L102" s="3" t="s">
        <v>432</v>
      </c>
      <c r="M102" s="3">
        <v>0</v>
      </c>
      <c r="N102" s="3"/>
      <c r="O102" s="3"/>
      <c r="P102" s="3" t="s">
        <v>433</v>
      </c>
      <c r="Q102" s="3">
        <v>4.5</v>
      </c>
      <c r="R102" s="42" t="s">
        <v>434</v>
      </c>
      <c r="S102" s="3">
        <v>5</v>
      </c>
      <c r="T102" s="3">
        <f t="shared" si="9"/>
        <v>9.5</v>
      </c>
      <c r="U102" s="3">
        <f t="shared" si="10"/>
        <v>8.5500000000000007</v>
      </c>
      <c r="V102" s="3" t="s">
        <v>435</v>
      </c>
      <c r="W102" s="3" t="s">
        <v>436</v>
      </c>
      <c r="X102" s="3" t="s">
        <v>432</v>
      </c>
      <c r="Y102" s="3">
        <v>8</v>
      </c>
      <c r="Z102" s="3">
        <f t="shared" ref="Z102:Z165" si="12">Y102*0.1</f>
        <v>0.8</v>
      </c>
      <c r="AA102" s="3">
        <f t="shared" si="11"/>
        <v>9.3500000000000014</v>
      </c>
    </row>
    <row r="103" spans="1:27" ht="384.75" x14ac:dyDescent="0.2">
      <c r="A103" s="4">
        <v>101</v>
      </c>
      <c r="B103" s="4">
        <v>2021211244</v>
      </c>
      <c r="C103" s="3" t="s">
        <v>437</v>
      </c>
      <c r="D103" s="3" t="s">
        <v>389</v>
      </c>
      <c r="E103" s="3" t="s">
        <v>431</v>
      </c>
      <c r="F103" s="3" t="s">
        <v>438</v>
      </c>
      <c r="G103" s="3">
        <v>10.5</v>
      </c>
      <c r="H103" s="3"/>
      <c r="I103" s="3"/>
      <c r="J103" s="3"/>
      <c r="K103" s="3"/>
      <c r="L103" s="3"/>
      <c r="M103" s="3"/>
      <c r="N103" s="3" t="s">
        <v>439</v>
      </c>
      <c r="O103" s="3">
        <v>3.7</v>
      </c>
      <c r="P103" s="3"/>
      <c r="Q103" s="3"/>
      <c r="R103" s="3" t="s">
        <v>440</v>
      </c>
      <c r="S103" s="3">
        <v>5</v>
      </c>
      <c r="T103" s="3">
        <f t="shared" si="9"/>
        <v>19.2</v>
      </c>
      <c r="U103" s="3">
        <f t="shared" si="10"/>
        <v>17.28</v>
      </c>
      <c r="V103" s="3" t="s">
        <v>441</v>
      </c>
      <c r="W103" s="3" t="s">
        <v>442</v>
      </c>
      <c r="X103" s="3"/>
      <c r="Y103" s="3">
        <v>6</v>
      </c>
      <c r="Z103" s="3">
        <f t="shared" si="12"/>
        <v>0.60000000000000009</v>
      </c>
      <c r="AA103" s="3">
        <f t="shared" si="11"/>
        <v>17.880000000000003</v>
      </c>
    </row>
    <row r="104" spans="1:27" ht="114" x14ac:dyDescent="0.2">
      <c r="A104" s="4">
        <v>102</v>
      </c>
      <c r="B104" s="38">
        <v>2021211245</v>
      </c>
      <c r="C104" s="16" t="s">
        <v>443</v>
      </c>
      <c r="D104" s="16" t="s">
        <v>389</v>
      </c>
      <c r="E104" s="3" t="s">
        <v>326</v>
      </c>
      <c r="F104" s="16"/>
      <c r="G104" s="16"/>
      <c r="H104" s="16"/>
      <c r="I104" s="16"/>
      <c r="J104" s="16"/>
      <c r="K104" s="16"/>
      <c r="L104" s="16"/>
      <c r="M104" s="16"/>
      <c r="N104" s="16"/>
      <c r="O104" s="16"/>
      <c r="P104" s="16" t="s">
        <v>444</v>
      </c>
      <c r="Q104" s="16">
        <v>1.1000000000000001</v>
      </c>
      <c r="R104" s="16" t="s">
        <v>445</v>
      </c>
      <c r="S104" s="16">
        <v>10</v>
      </c>
      <c r="T104" s="16">
        <f t="shared" si="9"/>
        <v>11.1</v>
      </c>
      <c r="U104" s="16">
        <f t="shared" si="10"/>
        <v>9.99</v>
      </c>
      <c r="V104" s="16" t="s">
        <v>446</v>
      </c>
      <c r="W104" s="16" t="s">
        <v>447</v>
      </c>
      <c r="X104" s="16" t="s">
        <v>448</v>
      </c>
      <c r="Y104" s="16">
        <v>10</v>
      </c>
      <c r="Z104" s="16">
        <f t="shared" si="12"/>
        <v>1</v>
      </c>
      <c r="AA104" s="16">
        <f t="shared" si="11"/>
        <v>10.99</v>
      </c>
    </row>
    <row r="105" spans="1:27" ht="185.25" x14ac:dyDescent="0.2">
      <c r="A105" s="4">
        <v>103</v>
      </c>
      <c r="B105" s="38">
        <v>2021211252</v>
      </c>
      <c r="C105" s="16" t="s">
        <v>449</v>
      </c>
      <c r="D105" s="16" t="s">
        <v>389</v>
      </c>
      <c r="E105" s="3" t="s">
        <v>450</v>
      </c>
      <c r="F105" s="16" t="s">
        <v>451</v>
      </c>
      <c r="G105" s="16">
        <v>49</v>
      </c>
      <c r="H105" s="16"/>
      <c r="I105" s="16"/>
      <c r="J105" s="16"/>
      <c r="K105" s="16"/>
      <c r="L105" s="16"/>
      <c r="M105" s="16"/>
      <c r="N105" s="16"/>
      <c r="O105" s="16"/>
      <c r="P105" s="16" t="s">
        <v>452</v>
      </c>
      <c r="Q105" s="16">
        <v>4.5</v>
      </c>
      <c r="R105" s="16" t="s">
        <v>453</v>
      </c>
      <c r="S105" s="16">
        <v>15</v>
      </c>
      <c r="T105" s="16">
        <f t="shared" si="9"/>
        <v>68.5</v>
      </c>
      <c r="U105" s="16">
        <f t="shared" si="10"/>
        <v>61.65</v>
      </c>
      <c r="V105" s="16" t="s">
        <v>454</v>
      </c>
      <c r="W105" s="16" t="s">
        <v>455</v>
      </c>
      <c r="X105" s="16" t="s">
        <v>456</v>
      </c>
      <c r="Y105" s="16">
        <v>8.25</v>
      </c>
      <c r="Z105" s="16">
        <f t="shared" si="12"/>
        <v>0.82500000000000007</v>
      </c>
      <c r="AA105" s="16">
        <f t="shared" si="11"/>
        <v>62.475000000000001</v>
      </c>
    </row>
    <row r="106" spans="1:27" ht="57" x14ac:dyDescent="0.2">
      <c r="A106" s="4">
        <v>104</v>
      </c>
      <c r="B106" s="4">
        <v>2021211256</v>
      </c>
      <c r="C106" s="3" t="s">
        <v>457</v>
      </c>
      <c r="D106" s="3" t="s">
        <v>389</v>
      </c>
      <c r="E106" s="3" t="s">
        <v>458</v>
      </c>
      <c r="F106" s="3"/>
      <c r="G106" s="3"/>
      <c r="H106" s="3"/>
      <c r="I106" s="3"/>
      <c r="J106" s="3"/>
      <c r="K106" s="3"/>
      <c r="L106" s="3"/>
      <c r="M106" s="3"/>
      <c r="N106" s="3"/>
      <c r="O106" s="3"/>
      <c r="P106" s="3"/>
      <c r="Q106" s="3"/>
      <c r="R106" s="3" t="s">
        <v>459</v>
      </c>
      <c r="S106" s="3">
        <v>5</v>
      </c>
      <c r="T106" s="3">
        <f t="shared" si="9"/>
        <v>5</v>
      </c>
      <c r="U106" s="3">
        <f t="shared" si="10"/>
        <v>4.5</v>
      </c>
      <c r="V106" s="3"/>
      <c r="W106" s="3"/>
      <c r="X106" s="3"/>
      <c r="Y106" s="3"/>
      <c r="Z106" s="3">
        <f t="shared" si="12"/>
        <v>0</v>
      </c>
      <c r="AA106" s="3">
        <f t="shared" si="11"/>
        <v>4.5</v>
      </c>
    </row>
    <row r="107" spans="1:27" ht="42.75" x14ac:dyDescent="0.2">
      <c r="A107" s="4">
        <v>105</v>
      </c>
      <c r="B107" s="4">
        <v>2021211258</v>
      </c>
      <c r="C107" s="3" t="s">
        <v>460</v>
      </c>
      <c r="D107" s="3" t="s">
        <v>389</v>
      </c>
      <c r="E107" s="3" t="s">
        <v>75</v>
      </c>
      <c r="F107" s="3"/>
      <c r="G107" s="3"/>
      <c r="H107" s="3"/>
      <c r="I107" s="3"/>
      <c r="J107" s="3"/>
      <c r="K107" s="3"/>
      <c r="L107" s="3"/>
      <c r="M107" s="3"/>
      <c r="N107" s="3"/>
      <c r="O107" s="3"/>
      <c r="P107" s="3"/>
      <c r="Q107" s="3"/>
      <c r="R107" s="3" t="s">
        <v>461</v>
      </c>
      <c r="S107" s="43">
        <v>5</v>
      </c>
      <c r="T107" s="3">
        <f t="shared" si="9"/>
        <v>5</v>
      </c>
      <c r="U107" s="3">
        <f t="shared" si="10"/>
        <v>4.5</v>
      </c>
      <c r="V107" s="3"/>
      <c r="W107" s="3"/>
      <c r="X107" s="3"/>
      <c r="Y107" s="3"/>
      <c r="Z107" s="3">
        <f t="shared" si="12"/>
        <v>0</v>
      </c>
      <c r="AA107" s="3">
        <f t="shared" si="11"/>
        <v>4.5</v>
      </c>
    </row>
    <row r="108" spans="1:27" ht="42.75" x14ac:dyDescent="0.2">
      <c r="A108" s="4">
        <v>106</v>
      </c>
      <c r="B108" s="4">
        <v>2021211259</v>
      </c>
      <c r="C108" s="3" t="s">
        <v>462</v>
      </c>
      <c r="D108" s="3" t="s">
        <v>389</v>
      </c>
      <c r="E108" s="3" t="s">
        <v>44</v>
      </c>
      <c r="F108" s="3"/>
      <c r="G108" s="3"/>
      <c r="H108" s="3"/>
      <c r="I108" s="3"/>
      <c r="J108" s="3"/>
      <c r="K108" s="3"/>
      <c r="L108" s="3"/>
      <c r="M108" s="3"/>
      <c r="N108" s="3"/>
      <c r="O108" s="3"/>
      <c r="P108" s="3"/>
      <c r="Q108" s="3"/>
      <c r="R108" s="3" t="s">
        <v>461</v>
      </c>
      <c r="S108" s="43">
        <v>5</v>
      </c>
      <c r="T108" s="3">
        <f t="shared" si="9"/>
        <v>5</v>
      </c>
      <c r="U108" s="3">
        <f t="shared" si="10"/>
        <v>4.5</v>
      </c>
      <c r="V108" s="3"/>
      <c r="W108" s="3"/>
      <c r="X108" s="3"/>
      <c r="Y108" s="3"/>
      <c r="Z108" s="3">
        <f t="shared" si="12"/>
        <v>0</v>
      </c>
      <c r="AA108" s="3">
        <f t="shared" si="11"/>
        <v>4.5</v>
      </c>
    </row>
    <row r="109" spans="1:27" ht="299.25" x14ac:dyDescent="0.2">
      <c r="A109" s="4">
        <v>107</v>
      </c>
      <c r="B109" s="4">
        <v>2021211260</v>
      </c>
      <c r="C109" s="3" t="s">
        <v>463</v>
      </c>
      <c r="D109" s="3" t="s">
        <v>389</v>
      </c>
      <c r="E109" s="3" t="s">
        <v>464</v>
      </c>
      <c r="F109" s="3" t="s">
        <v>465</v>
      </c>
      <c r="G109" s="3">
        <v>0</v>
      </c>
      <c r="H109" s="3"/>
      <c r="I109" s="3"/>
      <c r="J109" s="3"/>
      <c r="K109" s="3"/>
      <c r="L109" s="3"/>
      <c r="M109" s="3"/>
      <c r="N109" s="3" t="s">
        <v>466</v>
      </c>
      <c r="O109" s="3">
        <v>37</v>
      </c>
      <c r="P109" s="3"/>
      <c r="Q109" s="3"/>
      <c r="R109" s="3" t="s">
        <v>467</v>
      </c>
      <c r="S109" s="3">
        <v>10</v>
      </c>
      <c r="T109" s="3">
        <f t="shared" si="9"/>
        <v>47</v>
      </c>
      <c r="U109" s="3">
        <f t="shared" si="10"/>
        <v>42.300000000000004</v>
      </c>
      <c r="V109" s="3"/>
      <c r="W109" s="3"/>
      <c r="X109" s="3"/>
      <c r="Y109" s="3"/>
      <c r="Z109" s="3">
        <f t="shared" si="12"/>
        <v>0</v>
      </c>
      <c r="AA109" s="3">
        <f t="shared" si="11"/>
        <v>42.300000000000004</v>
      </c>
    </row>
    <row r="110" spans="1:27" ht="171" x14ac:dyDescent="0.2">
      <c r="A110" s="4">
        <v>108</v>
      </c>
      <c r="B110" s="4">
        <v>2021211248</v>
      </c>
      <c r="C110" s="3" t="s">
        <v>468</v>
      </c>
      <c r="D110" s="3" t="s">
        <v>389</v>
      </c>
      <c r="E110" s="3" t="s">
        <v>29</v>
      </c>
      <c r="F110" s="3" t="s">
        <v>469</v>
      </c>
      <c r="G110" s="3">
        <v>0</v>
      </c>
      <c r="H110" s="3"/>
      <c r="I110" s="3"/>
      <c r="J110" s="3"/>
      <c r="K110" s="3"/>
      <c r="L110" s="3"/>
      <c r="M110" s="3"/>
      <c r="N110" s="3" t="s">
        <v>470</v>
      </c>
      <c r="O110" s="3">
        <v>20</v>
      </c>
      <c r="P110" s="3" t="s">
        <v>471</v>
      </c>
      <c r="Q110" s="3">
        <v>24</v>
      </c>
      <c r="R110" s="3" t="s">
        <v>472</v>
      </c>
      <c r="S110" s="3">
        <v>20</v>
      </c>
      <c r="T110" s="3">
        <f t="shared" si="9"/>
        <v>64</v>
      </c>
      <c r="U110" s="3">
        <f t="shared" si="10"/>
        <v>57.6</v>
      </c>
      <c r="V110" s="3" t="s">
        <v>473</v>
      </c>
      <c r="W110" s="3"/>
      <c r="X110" s="3"/>
      <c r="Y110" s="3">
        <v>2</v>
      </c>
      <c r="Z110" s="3">
        <f t="shared" si="12"/>
        <v>0.2</v>
      </c>
      <c r="AA110" s="3">
        <f t="shared" si="11"/>
        <v>57.800000000000004</v>
      </c>
    </row>
    <row r="111" spans="1:27" ht="42.75" x14ac:dyDescent="0.2">
      <c r="A111" s="4">
        <v>109</v>
      </c>
      <c r="B111" s="4">
        <v>2021211262</v>
      </c>
      <c r="C111" s="3" t="s">
        <v>474</v>
      </c>
      <c r="D111" s="3" t="s">
        <v>389</v>
      </c>
      <c r="E111" s="3" t="s">
        <v>397</v>
      </c>
      <c r="F111" s="3"/>
      <c r="G111" s="3"/>
      <c r="H111" s="3"/>
      <c r="I111" s="3"/>
      <c r="J111" s="3"/>
      <c r="K111" s="3"/>
      <c r="L111" s="3"/>
      <c r="M111" s="3"/>
      <c r="N111" s="3"/>
      <c r="O111" s="3"/>
      <c r="P111" s="3"/>
      <c r="Q111" s="7"/>
      <c r="R111" s="3" t="s">
        <v>475</v>
      </c>
      <c r="S111" s="3">
        <v>15</v>
      </c>
      <c r="T111" s="3">
        <f t="shared" si="9"/>
        <v>15</v>
      </c>
      <c r="U111" s="3">
        <f t="shared" si="10"/>
        <v>13.5</v>
      </c>
      <c r="V111" s="3" t="s">
        <v>476</v>
      </c>
      <c r="W111" s="3"/>
      <c r="X111" s="3"/>
      <c r="Y111" s="3">
        <v>1</v>
      </c>
      <c r="Z111" s="3">
        <f t="shared" si="12"/>
        <v>0.1</v>
      </c>
      <c r="AA111" s="3">
        <f t="shared" si="11"/>
        <v>13.6</v>
      </c>
    </row>
    <row r="112" spans="1:27" ht="128.25" x14ac:dyDescent="0.2">
      <c r="A112" s="4">
        <v>110</v>
      </c>
      <c r="B112" s="4">
        <v>2021211266</v>
      </c>
      <c r="C112" s="3" t="s">
        <v>477</v>
      </c>
      <c r="D112" s="3" t="s">
        <v>389</v>
      </c>
      <c r="E112" s="3" t="s">
        <v>478</v>
      </c>
      <c r="F112" s="3"/>
      <c r="G112" s="3"/>
      <c r="H112" s="3"/>
      <c r="I112" s="3"/>
      <c r="J112" s="3"/>
      <c r="K112" s="3"/>
      <c r="L112" s="3"/>
      <c r="M112" s="3"/>
      <c r="N112" s="3"/>
      <c r="O112" s="3"/>
      <c r="P112" s="3"/>
      <c r="Q112" s="3"/>
      <c r="R112" s="3"/>
      <c r="S112" s="3"/>
      <c r="T112" s="3">
        <f t="shared" si="9"/>
        <v>0</v>
      </c>
      <c r="U112" s="3">
        <f t="shared" si="10"/>
        <v>0</v>
      </c>
      <c r="V112" s="3" t="s">
        <v>479</v>
      </c>
      <c r="W112" s="3"/>
      <c r="X112" s="3" t="s">
        <v>480</v>
      </c>
      <c r="Y112" s="3">
        <v>9</v>
      </c>
      <c r="Z112" s="3">
        <f t="shared" si="12"/>
        <v>0.9</v>
      </c>
      <c r="AA112" s="3">
        <f t="shared" si="11"/>
        <v>0.9</v>
      </c>
    </row>
    <row r="113" spans="1:27" ht="114" x14ac:dyDescent="0.2">
      <c r="A113" s="4">
        <v>111</v>
      </c>
      <c r="B113" s="4">
        <v>2021211269</v>
      </c>
      <c r="C113" s="3" t="s">
        <v>481</v>
      </c>
      <c r="D113" s="3" t="s">
        <v>389</v>
      </c>
      <c r="E113" s="3" t="s">
        <v>482</v>
      </c>
      <c r="F113" s="3" t="s">
        <v>1158</v>
      </c>
      <c r="G113" s="3">
        <v>3.5</v>
      </c>
      <c r="H113" s="3"/>
      <c r="I113" s="3"/>
      <c r="J113" s="3"/>
      <c r="K113" s="3"/>
      <c r="L113" s="3"/>
      <c r="M113" s="3"/>
      <c r="N113" s="3"/>
      <c r="O113" s="3"/>
      <c r="P113" s="3"/>
      <c r="Q113" s="3"/>
      <c r="R113" s="3" t="s">
        <v>483</v>
      </c>
      <c r="S113" s="3">
        <v>5</v>
      </c>
      <c r="T113" s="3">
        <f t="shared" si="9"/>
        <v>8.5</v>
      </c>
      <c r="U113" s="3">
        <f t="shared" si="10"/>
        <v>7.65</v>
      </c>
      <c r="V113" s="3"/>
      <c r="W113" s="3" t="s">
        <v>484</v>
      </c>
      <c r="X113" s="3" t="s">
        <v>485</v>
      </c>
      <c r="Y113" s="3">
        <v>7</v>
      </c>
      <c r="Z113" s="3">
        <f t="shared" si="12"/>
        <v>0.70000000000000007</v>
      </c>
      <c r="AA113" s="3">
        <f t="shared" si="11"/>
        <v>8.35</v>
      </c>
    </row>
    <row r="114" spans="1:27" ht="99.75" x14ac:dyDescent="0.2">
      <c r="A114" s="4">
        <v>112</v>
      </c>
      <c r="B114" s="4">
        <v>2021211272</v>
      </c>
      <c r="C114" s="3" t="s">
        <v>486</v>
      </c>
      <c r="D114" s="3" t="s">
        <v>389</v>
      </c>
      <c r="E114" s="3" t="s">
        <v>66</v>
      </c>
      <c r="F114" s="3"/>
      <c r="G114" s="3"/>
      <c r="H114" s="3"/>
      <c r="I114" s="3"/>
      <c r="J114" s="3" t="s">
        <v>487</v>
      </c>
      <c r="K114" s="3">
        <v>7</v>
      </c>
      <c r="L114" s="3"/>
      <c r="M114" s="3"/>
      <c r="N114" s="3"/>
      <c r="O114" s="3"/>
      <c r="P114" s="3"/>
      <c r="Q114" s="3"/>
      <c r="R114" s="3" t="s">
        <v>488</v>
      </c>
      <c r="S114" s="3">
        <v>30</v>
      </c>
      <c r="T114" s="3">
        <f t="shared" si="9"/>
        <v>37</v>
      </c>
      <c r="U114" s="3">
        <f t="shared" si="10"/>
        <v>33.300000000000004</v>
      </c>
      <c r="V114" s="3" t="s">
        <v>489</v>
      </c>
      <c r="W114" s="3" t="s">
        <v>490</v>
      </c>
      <c r="X114" s="3" t="s">
        <v>491</v>
      </c>
      <c r="Y114" s="3">
        <v>10</v>
      </c>
      <c r="Z114" s="3">
        <f t="shared" si="12"/>
        <v>1</v>
      </c>
      <c r="AA114" s="3">
        <f t="shared" si="11"/>
        <v>34.300000000000004</v>
      </c>
    </row>
    <row r="115" spans="1:27" ht="185.25" x14ac:dyDescent="0.2">
      <c r="A115" s="4">
        <v>113</v>
      </c>
      <c r="B115" s="4">
        <v>2021211276</v>
      </c>
      <c r="C115" s="3" t="s">
        <v>492</v>
      </c>
      <c r="D115" s="3" t="s">
        <v>389</v>
      </c>
      <c r="E115" s="3" t="s">
        <v>167</v>
      </c>
      <c r="F115" s="3"/>
      <c r="G115" s="3"/>
      <c r="H115" s="3"/>
      <c r="I115" s="3"/>
      <c r="J115" s="3"/>
      <c r="K115" s="3"/>
      <c r="L115" s="3"/>
      <c r="M115" s="3"/>
      <c r="N115" s="3"/>
      <c r="O115" s="3"/>
      <c r="P115" s="3"/>
      <c r="Q115" s="3"/>
      <c r="R115" s="3" t="s">
        <v>493</v>
      </c>
      <c r="S115" s="3">
        <v>22</v>
      </c>
      <c r="T115" s="3">
        <f t="shared" si="9"/>
        <v>22</v>
      </c>
      <c r="U115" s="3">
        <f t="shared" si="10"/>
        <v>19.8</v>
      </c>
      <c r="V115" s="3" t="s">
        <v>494</v>
      </c>
      <c r="W115" s="3"/>
      <c r="X115" s="3" t="s">
        <v>495</v>
      </c>
      <c r="Y115" s="3">
        <v>10</v>
      </c>
      <c r="Z115" s="3">
        <f t="shared" si="12"/>
        <v>1</v>
      </c>
      <c r="AA115" s="3">
        <f t="shared" si="11"/>
        <v>20.8</v>
      </c>
    </row>
    <row r="116" spans="1:27" ht="114" x14ac:dyDescent="0.2">
      <c r="A116" s="4">
        <v>114</v>
      </c>
      <c r="B116" s="4">
        <v>2021211278</v>
      </c>
      <c r="C116" s="3" t="s">
        <v>496</v>
      </c>
      <c r="D116" s="3" t="s">
        <v>389</v>
      </c>
      <c r="E116" s="3" t="s">
        <v>96</v>
      </c>
      <c r="F116" s="3"/>
      <c r="G116" s="3"/>
      <c r="H116" s="3"/>
      <c r="I116" s="3"/>
      <c r="J116" s="3"/>
      <c r="K116" s="3"/>
      <c r="L116" s="3"/>
      <c r="M116" s="3"/>
      <c r="N116" s="3" t="s">
        <v>497</v>
      </c>
      <c r="O116" s="3">
        <v>3</v>
      </c>
      <c r="P116" s="3"/>
      <c r="Q116" s="3"/>
      <c r="R116" s="3" t="s">
        <v>498</v>
      </c>
      <c r="S116" s="3">
        <v>30</v>
      </c>
      <c r="T116" s="3">
        <f t="shared" si="9"/>
        <v>33</v>
      </c>
      <c r="U116" s="3">
        <f t="shared" si="10"/>
        <v>29.7</v>
      </c>
      <c r="V116" s="3" t="s">
        <v>499</v>
      </c>
      <c r="W116" s="3" t="s">
        <v>500</v>
      </c>
      <c r="X116" s="3"/>
      <c r="Y116" s="3">
        <v>5</v>
      </c>
      <c r="Z116" s="3">
        <f t="shared" si="12"/>
        <v>0.5</v>
      </c>
      <c r="AA116" s="3">
        <f t="shared" si="11"/>
        <v>30.2</v>
      </c>
    </row>
    <row r="117" spans="1:27" ht="199.5" x14ac:dyDescent="0.2">
      <c r="A117" s="4">
        <v>115</v>
      </c>
      <c r="B117" s="4">
        <v>2021211282</v>
      </c>
      <c r="C117" s="3" t="s">
        <v>501</v>
      </c>
      <c r="D117" s="3" t="s">
        <v>389</v>
      </c>
      <c r="E117" s="3" t="s">
        <v>464</v>
      </c>
      <c r="F117" s="3"/>
      <c r="G117" s="3"/>
      <c r="H117" s="3"/>
      <c r="I117" s="3"/>
      <c r="J117" s="3"/>
      <c r="K117" s="3"/>
      <c r="L117" s="3"/>
      <c r="M117" s="3"/>
      <c r="N117" s="3" t="s">
        <v>502</v>
      </c>
      <c r="O117" s="3">
        <v>20</v>
      </c>
      <c r="P117" s="3"/>
      <c r="Q117" s="3">
        <v>0</v>
      </c>
      <c r="R117" s="3" t="s">
        <v>503</v>
      </c>
      <c r="S117" s="3">
        <v>30</v>
      </c>
      <c r="T117" s="3">
        <f t="shared" si="9"/>
        <v>50</v>
      </c>
      <c r="U117" s="3">
        <f t="shared" si="10"/>
        <v>45</v>
      </c>
      <c r="V117" s="3" t="s">
        <v>504</v>
      </c>
      <c r="W117" s="3" t="s">
        <v>505</v>
      </c>
      <c r="X117" s="3" t="s">
        <v>506</v>
      </c>
      <c r="Y117" s="3">
        <v>10</v>
      </c>
      <c r="Z117" s="3">
        <f t="shared" si="12"/>
        <v>1</v>
      </c>
      <c r="AA117" s="3">
        <f t="shared" si="11"/>
        <v>46</v>
      </c>
    </row>
    <row r="118" spans="1:27" ht="28.5" x14ac:dyDescent="0.2">
      <c r="A118" s="4">
        <v>116</v>
      </c>
      <c r="B118" s="4">
        <v>2021211284</v>
      </c>
      <c r="C118" s="3" t="s">
        <v>507</v>
      </c>
      <c r="D118" s="3" t="s">
        <v>389</v>
      </c>
      <c r="E118" s="3" t="s">
        <v>478</v>
      </c>
      <c r="F118" s="3" t="s">
        <v>508</v>
      </c>
      <c r="G118" s="3">
        <v>45</v>
      </c>
      <c r="H118" s="3"/>
      <c r="I118" s="3"/>
      <c r="J118" s="3"/>
      <c r="K118" s="3"/>
      <c r="L118" s="3"/>
      <c r="M118" s="3"/>
      <c r="N118" s="3"/>
      <c r="O118" s="3"/>
      <c r="P118" s="3"/>
      <c r="Q118" s="3"/>
      <c r="R118" s="3"/>
      <c r="S118" s="3"/>
      <c r="T118" s="3">
        <f t="shared" si="9"/>
        <v>45</v>
      </c>
      <c r="U118" s="3">
        <f t="shared" si="10"/>
        <v>40.5</v>
      </c>
      <c r="V118" s="3"/>
      <c r="W118" s="3"/>
      <c r="X118" s="3"/>
      <c r="Y118" s="3"/>
      <c r="Z118" s="3">
        <f t="shared" si="12"/>
        <v>0</v>
      </c>
      <c r="AA118" s="3">
        <f t="shared" si="11"/>
        <v>40.5</v>
      </c>
    </row>
    <row r="119" spans="1:27" ht="213.75" x14ac:dyDescent="0.2">
      <c r="A119" s="4">
        <v>117</v>
      </c>
      <c r="B119" s="4">
        <v>2021211287</v>
      </c>
      <c r="C119" s="3" t="s">
        <v>509</v>
      </c>
      <c r="D119" s="3" t="s">
        <v>389</v>
      </c>
      <c r="E119" s="3" t="s">
        <v>29</v>
      </c>
      <c r="F119" s="3" t="s">
        <v>510</v>
      </c>
      <c r="G119" s="3">
        <v>49</v>
      </c>
      <c r="H119" s="3"/>
      <c r="I119" s="3"/>
      <c r="J119" s="3"/>
      <c r="K119" s="3"/>
      <c r="L119" s="3"/>
      <c r="M119" s="3"/>
      <c r="N119" s="3" t="s">
        <v>511</v>
      </c>
      <c r="O119" s="3">
        <v>20</v>
      </c>
      <c r="P119" s="3" t="s">
        <v>512</v>
      </c>
      <c r="Q119" s="3">
        <v>24</v>
      </c>
      <c r="R119" s="3" t="s">
        <v>513</v>
      </c>
      <c r="S119" s="3">
        <v>25</v>
      </c>
      <c r="T119" s="3">
        <f t="shared" si="9"/>
        <v>118</v>
      </c>
      <c r="U119" s="3">
        <f t="shared" si="10"/>
        <v>106.2</v>
      </c>
      <c r="V119" s="3"/>
      <c r="W119" s="3"/>
      <c r="X119" s="3"/>
      <c r="Y119" s="3"/>
      <c r="Z119" s="3">
        <f t="shared" si="12"/>
        <v>0</v>
      </c>
      <c r="AA119" s="3">
        <f t="shared" si="11"/>
        <v>106.2</v>
      </c>
    </row>
    <row r="120" spans="1:27" ht="99.75" x14ac:dyDescent="0.2">
      <c r="A120" s="4">
        <v>118</v>
      </c>
      <c r="B120" s="4">
        <v>2021211290</v>
      </c>
      <c r="C120" s="3" t="s">
        <v>514</v>
      </c>
      <c r="D120" s="3" t="s">
        <v>389</v>
      </c>
      <c r="E120" s="3" t="s">
        <v>515</v>
      </c>
      <c r="F120" s="3"/>
      <c r="G120" s="3"/>
      <c r="H120" s="3"/>
      <c r="I120" s="3"/>
      <c r="J120" s="3"/>
      <c r="K120" s="3"/>
      <c r="L120" s="3"/>
      <c r="M120" s="3"/>
      <c r="N120" s="3"/>
      <c r="O120" s="3"/>
      <c r="P120" s="3"/>
      <c r="Q120" s="3"/>
      <c r="R120" s="3" t="s">
        <v>516</v>
      </c>
      <c r="S120" s="3">
        <v>30</v>
      </c>
      <c r="T120" s="3">
        <f t="shared" si="9"/>
        <v>30</v>
      </c>
      <c r="U120" s="3">
        <f t="shared" si="10"/>
        <v>27</v>
      </c>
      <c r="V120" s="3" t="s">
        <v>517</v>
      </c>
      <c r="W120" s="3"/>
      <c r="X120" s="3"/>
      <c r="Y120" s="3">
        <v>3</v>
      </c>
      <c r="Z120" s="3">
        <f t="shared" si="12"/>
        <v>0.30000000000000004</v>
      </c>
      <c r="AA120" s="3">
        <f t="shared" si="11"/>
        <v>27.3</v>
      </c>
    </row>
    <row r="121" spans="1:27" ht="99.75" x14ac:dyDescent="0.2">
      <c r="A121" s="4">
        <v>119</v>
      </c>
      <c r="B121" s="4">
        <v>2021211291</v>
      </c>
      <c r="C121" s="3" t="s">
        <v>518</v>
      </c>
      <c r="D121" s="3" t="s">
        <v>389</v>
      </c>
      <c r="E121" s="3" t="s">
        <v>381</v>
      </c>
      <c r="F121" s="3"/>
      <c r="G121" s="3"/>
      <c r="H121" s="3"/>
      <c r="I121" s="3"/>
      <c r="J121" s="3"/>
      <c r="K121" s="3"/>
      <c r="L121" s="3"/>
      <c r="M121" s="3"/>
      <c r="N121" s="3"/>
      <c r="O121" s="3"/>
      <c r="P121" s="3"/>
      <c r="Q121" s="3"/>
      <c r="R121" s="3" t="s">
        <v>519</v>
      </c>
      <c r="S121" s="3">
        <v>25</v>
      </c>
      <c r="T121" s="3">
        <f t="shared" si="9"/>
        <v>25</v>
      </c>
      <c r="U121" s="3">
        <f t="shared" si="10"/>
        <v>22.5</v>
      </c>
      <c r="V121" s="3" t="s">
        <v>520</v>
      </c>
      <c r="W121" s="3"/>
      <c r="X121" s="3" t="s">
        <v>383</v>
      </c>
      <c r="Y121" s="3">
        <v>5</v>
      </c>
      <c r="Z121" s="3">
        <f t="shared" si="12"/>
        <v>0.5</v>
      </c>
      <c r="AA121" s="3">
        <f t="shared" si="11"/>
        <v>23</v>
      </c>
    </row>
    <row r="122" spans="1:27" ht="85.5" x14ac:dyDescent="0.2">
      <c r="A122" s="4">
        <v>120</v>
      </c>
      <c r="B122" s="4">
        <v>2021211297</v>
      </c>
      <c r="C122" s="3" t="s">
        <v>521</v>
      </c>
      <c r="D122" s="3" t="s">
        <v>389</v>
      </c>
      <c r="E122" s="3" t="s">
        <v>522</v>
      </c>
      <c r="F122" s="3"/>
      <c r="G122" s="3"/>
      <c r="H122" s="3"/>
      <c r="I122" s="3"/>
      <c r="J122" s="3"/>
      <c r="K122" s="3"/>
      <c r="L122" s="3"/>
      <c r="M122" s="3"/>
      <c r="N122" s="3"/>
      <c r="O122" s="3"/>
      <c r="P122" s="3"/>
      <c r="Q122" s="3"/>
      <c r="R122" s="3" t="s">
        <v>523</v>
      </c>
      <c r="S122" s="3">
        <v>30</v>
      </c>
      <c r="T122" s="3">
        <f t="shared" si="9"/>
        <v>30</v>
      </c>
      <c r="U122" s="3">
        <f t="shared" si="10"/>
        <v>27</v>
      </c>
      <c r="V122" s="3"/>
      <c r="W122" s="3"/>
      <c r="X122" s="3"/>
      <c r="Y122" s="3"/>
      <c r="Z122" s="3">
        <f t="shared" si="12"/>
        <v>0</v>
      </c>
      <c r="AA122" s="3">
        <f t="shared" si="11"/>
        <v>27</v>
      </c>
    </row>
    <row r="123" spans="1:27" ht="99.75" x14ac:dyDescent="0.2">
      <c r="A123" s="4">
        <v>121</v>
      </c>
      <c r="B123" s="4">
        <v>2021211363</v>
      </c>
      <c r="C123" s="3" t="s">
        <v>524</v>
      </c>
      <c r="D123" s="3" t="s">
        <v>389</v>
      </c>
      <c r="E123" s="3" t="s">
        <v>338</v>
      </c>
      <c r="F123" s="3"/>
      <c r="G123" s="3"/>
      <c r="H123" s="3"/>
      <c r="I123" s="3"/>
      <c r="J123" s="3"/>
      <c r="K123" s="3"/>
      <c r="L123" s="3"/>
      <c r="M123" s="3"/>
      <c r="N123" s="7"/>
      <c r="O123" s="3"/>
      <c r="P123" s="3"/>
      <c r="Q123" s="3"/>
      <c r="R123" s="3" t="s">
        <v>525</v>
      </c>
      <c r="S123" s="3">
        <v>20</v>
      </c>
      <c r="T123" s="3">
        <f t="shared" si="9"/>
        <v>20</v>
      </c>
      <c r="U123" s="3">
        <f t="shared" si="10"/>
        <v>18</v>
      </c>
      <c r="V123" s="3"/>
      <c r="W123" s="3"/>
      <c r="X123" s="3"/>
      <c r="Y123" s="3"/>
      <c r="Z123" s="3">
        <f t="shared" si="12"/>
        <v>0</v>
      </c>
      <c r="AA123" s="3">
        <f t="shared" si="11"/>
        <v>18</v>
      </c>
    </row>
    <row r="124" spans="1:27" ht="114" x14ac:dyDescent="0.2">
      <c r="A124" s="4">
        <v>122</v>
      </c>
      <c r="B124" s="4">
        <v>2021211229</v>
      </c>
      <c r="C124" s="3" t="s">
        <v>526</v>
      </c>
      <c r="D124" s="3" t="s">
        <v>389</v>
      </c>
      <c r="E124" s="3" t="s">
        <v>431</v>
      </c>
      <c r="F124" s="3"/>
      <c r="G124" s="3"/>
      <c r="H124" s="3"/>
      <c r="I124" s="3"/>
      <c r="J124" s="3"/>
      <c r="K124" s="3"/>
      <c r="L124" s="3"/>
      <c r="M124" s="3"/>
      <c r="N124" s="9" t="s">
        <v>527</v>
      </c>
      <c r="O124" s="3">
        <v>10</v>
      </c>
      <c r="P124" s="3"/>
      <c r="Q124" s="3"/>
      <c r="R124" s="9" t="s">
        <v>528</v>
      </c>
      <c r="S124" s="3">
        <v>5</v>
      </c>
      <c r="T124" s="3">
        <f t="shared" si="9"/>
        <v>15</v>
      </c>
      <c r="U124" s="3">
        <f t="shared" si="10"/>
        <v>13.5</v>
      </c>
      <c r="V124" s="3"/>
      <c r="W124" s="3"/>
      <c r="X124" s="3"/>
      <c r="Y124" s="3"/>
      <c r="Z124" s="3">
        <f t="shared" si="12"/>
        <v>0</v>
      </c>
      <c r="AA124" s="3">
        <f t="shared" si="11"/>
        <v>13.5</v>
      </c>
    </row>
    <row r="125" spans="1:27" ht="114" x14ac:dyDescent="0.2">
      <c r="A125" s="4">
        <v>123</v>
      </c>
      <c r="B125" s="4">
        <v>2021211232</v>
      </c>
      <c r="C125" s="3" t="s">
        <v>529</v>
      </c>
      <c r="D125" s="3" t="s">
        <v>389</v>
      </c>
      <c r="E125" s="3" t="s">
        <v>397</v>
      </c>
      <c r="F125" s="3"/>
      <c r="G125" s="3"/>
      <c r="H125" s="3"/>
      <c r="I125" s="3"/>
      <c r="J125" s="3"/>
      <c r="K125" s="3"/>
      <c r="L125" s="3"/>
      <c r="M125" s="3"/>
      <c r="N125" s="3"/>
      <c r="O125" s="3"/>
      <c r="P125" s="3"/>
      <c r="Q125" s="3"/>
      <c r="R125" s="3" t="s">
        <v>530</v>
      </c>
      <c r="S125" s="3">
        <v>12</v>
      </c>
      <c r="T125" s="3">
        <f t="shared" si="9"/>
        <v>12</v>
      </c>
      <c r="U125" s="3">
        <f t="shared" si="10"/>
        <v>10.8</v>
      </c>
      <c r="V125" s="3"/>
      <c r="W125" s="3" t="s">
        <v>531</v>
      </c>
      <c r="X125" s="3" t="s">
        <v>121</v>
      </c>
      <c r="Y125" s="3">
        <v>3</v>
      </c>
      <c r="Z125" s="3">
        <f t="shared" si="12"/>
        <v>0.30000000000000004</v>
      </c>
      <c r="AA125" s="3">
        <f t="shared" si="11"/>
        <v>11.100000000000001</v>
      </c>
    </row>
    <row r="126" spans="1:27" ht="85.5" x14ac:dyDescent="0.2">
      <c r="A126" s="4">
        <v>124</v>
      </c>
      <c r="B126" s="4">
        <v>2021211234</v>
      </c>
      <c r="C126" s="3" t="s">
        <v>532</v>
      </c>
      <c r="D126" s="3" t="s">
        <v>389</v>
      </c>
      <c r="E126" s="3" t="s">
        <v>181</v>
      </c>
      <c r="F126" s="3"/>
      <c r="G126" s="3"/>
      <c r="H126" s="3"/>
      <c r="I126" s="3"/>
      <c r="J126" s="3"/>
      <c r="K126" s="3"/>
      <c r="L126" s="3"/>
      <c r="M126" s="3"/>
      <c r="N126" s="3"/>
      <c r="O126" s="3"/>
      <c r="P126" s="3"/>
      <c r="Q126" s="3"/>
      <c r="R126" s="3" t="s">
        <v>533</v>
      </c>
      <c r="S126" s="3">
        <v>15</v>
      </c>
      <c r="T126" s="3">
        <f t="shared" si="9"/>
        <v>15</v>
      </c>
      <c r="U126" s="3">
        <f t="shared" si="10"/>
        <v>13.5</v>
      </c>
      <c r="V126" s="3"/>
      <c r="W126" s="3"/>
      <c r="X126" s="3" t="s">
        <v>534</v>
      </c>
      <c r="Y126" s="3">
        <v>5</v>
      </c>
      <c r="Z126" s="3">
        <f t="shared" si="12"/>
        <v>0.5</v>
      </c>
      <c r="AA126" s="3">
        <f t="shared" si="11"/>
        <v>14</v>
      </c>
    </row>
    <row r="127" spans="1:27" ht="171" x14ac:dyDescent="0.2">
      <c r="A127" s="4">
        <v>125</v>
      </c>
      <c r="B127" s="4">
        <v>2021211241</v>
      </c>
      <c r="C127" s="3" t="s">
        <v>535</v>
      </c>
      <c r="D127" s="3" t="s">
        <v>389</v>
      </c>
      <c r="E127" s="3" t="s">
        <v>536</v>
      </c>
      <c r="F127" s="3" t="s">
        <v>537</v>
      </c>
      <c r="G127" s="3">
        <v>0</v>
      </c>
      <c r="H127" s="3"/>
      <c r="I127" s="3"/>
      <c r="J127" s="3"/>
      <c r="K127" s="3"/>
      <c r="L127" s="3"/>
      <c r="M127" s="3"/>
      <c r="N127" s="3" t="s">
        <v>538</v>
      </c>
      <c r="O127" s="3">
        <v>20</v>
      </c>
      <c r="P127" s="3" t="s">
        <v>539</v>
      </c>
      <c r="Q127" s="3">
        <v>24</v>
      </c>
      <c r="R127" s="3" t="s">
        <v>540</v>
      </c>
      <c r="S127" s="3">
        <v>20</v>
      </c>
      <c r="T127" s="3">
        <f t="shared" si="9"/>
        <v>64</v>
      </c>
      <c r="U127" s="3">
        <f t="shared" si="10"/>
        <v>57.6</v>
      </c>
      <c r="V127" s="3"/>
      <c r="W127" s="3"/>
      <c r="X127" s="3"/>
      <c r="Y127" s="3"/>
      <c r="Z127" s="3">
        <f t="shared" si="12"/>
        <v>0</v>
      </c>
      <c r="AA127" s="3">
        <f t="shared" si="11"/>
        <v>57.6</v>
      </c>
    </row>
    <row r="128" spans="1:27" ht="42.75" x14ac:dyDescent="0.2">
      <c r="A128" s="4">
        <v>126</v>
      </c>
      <c r="B128" s="4">
        <v>2021211243</v>
      </c>
      <c r="C128" s="3" t="s">
        <v>541</v>
      </c>
      <c r="D128" s="3" t="s">
        <v>389</v>
      </c>
      <c r="E128" s="3" t="s">
        <v>178</v>
      </c>
      <c r="F128" s="3" t="s">
        <v>542</v>
      </c>
      <c r="G128" s="3">
        <v>4.5</v>
      </c>
      <c r="H128" s="3"/>
      <c r="I128" s="3"/>
      <c r="J128" s="3"/>
      <c r="K128" s="3"/>
      <c r="L128" s="3"/>
      <c r="M128" s="3"/>
      <c r="N128" s="3"/>
      <c r="O128" s="3"/>
      <c r="P128" s="3"/>
      <c r="Q128" s="3"/>
      <c r="R128" s="3"/>
      <c r="S128" s="3"/>
      <c r="T128" s="3">
        <f t="shared" si="9"/>
        <v>4.5</v>
      </c>
      <c r="U128" s="3">
        <f t="shared" si="10"/>
        <v>4.05</v>
      </c>
      <c r="V128" s="3"/>
      <c r="W128" s="3"/>
      <c r="X128" s="3"/>
      <c r="Y128" s="3">
        <v>0</v>
      </c>
      <c r="Z128" s="3">
        <f t="shared" si="12"/>
        <v>0</v>
      </c>
      <c r="AA128" s="3">
        <f t="shared" si="11"/>
        <v>4.05</v>
      </c>
    </row>
    <row r="129" spans="1:27" ht="42.75" x14ac:dyDescent="0.2">
      <c r="A129" s="4">
        <v>127</v>
      </c>
      <c r="B129" s="4">
        <v>2021211246</v>
      </c>
      <c r="C129" s="3" t="s">
        <v>543</v>
      </c>
      <c r="D129" s="3" t="s">
        <v>389</v>
      </c>
      <c r="E129" s="3" t="s">
        <v>377</v>
      </c>
      <c r="F129" s="3"/>
      <c r="G129" s="3"/>
      <c r="H129" s="3"/>
      <c r="I129" s="3"/>
      <c r="J129" s="3"/>
      <c r="K129" s="3"/>
      <c r="L129" s="3"/>
      <c r="M129" s="3"/>
      <c r="N129" s="3"/>
      <c r="O129" s="3"/>
      <c r="P129" s="3"/>
      <c r="Q129" s="3"/>
      <c r="R129" s="3" t="s">
        <v>544</v>
      </c>
      <c r="S129" s="3">
        <v>15</v>
      </c>
      <c r="T129" s="3">
        <f t="shared" si="9"/>
        <v>15</v>
      </c>
      <c r="U129" s="3">
        <f t="shared" si="10"/>
        <v>13.5</v>
      </c>
      <c r="V129" s="3"/>
      <c r="W129" s="3"/>
      <c r="X129" s="3"/>
      <c r="Y129" s="3"/>
      <c r="Z129" s="3">
        <f t="shared" si="12"/>
        <v>0</v>
      </c>
      <c r="AA129" s="3">
        <f t="shared" si="11"/>
        <v>13.5</v>
      </c>
    </row>
    <row r="130" spans="1:27" ht="199.5" x14ac:dyDescent="0.2">
      <c r="A130" s="4">
        <v>128</v>
      </c>
      <c r="B130" s="4">
        <v>2021211247</v>
      </c>
      <c r="C130" s="3" t="s">
        <v>545</v>
      </c>
      <c r="D130" s="3" t="s">
        <v>389</v>
      </c>
      <c r="E130" s="3" t="s">
        <v>363</v>
      </c>
      <c r="F130" s="3"/>
      <c r="G130" s="3"/>
      <c r="H130" s="3"/>
      <c r="I130" s="3"/>
      <c r="J130" s="3"/>
      <c r="K130" s="3"/>
      <c r="L130" s="3"/>
      <c r="M130" s="3"/>
      <c r="N130" s="3" t="s">
        <v>546</v>
      </c>
      <c r="O130" s="3">
        <v>35</v>
      </c>
      <c r="P130" s="3" t="s">
        <v>547</v>
      </c>
      <c r="Q130" s="3">
        <v>4.5</v>
      </c>
      <c r="R130" s="3" t="s">
        <v>548</v>
      </c>
      <c r="S130" s="3">
        <v>5</v>
      </c>
      <c r="T130" s="3">
        <f t="shared" si="9"/>
        <v>44.5</v>
      </c>
      <c r="U130" s="3">
        <f t="shared" si="10"/>
        <v>40.050000000000004</v>
      </c>
      <c r="V130" s="3"/>
      <c r="W130" s="3"/>
      <c r="X130" s="3"/>
      <c r="Y130" s="3"/>
      <c r="Z130" s="3">
        <f t="shared" si="12"/>
        <v>0</v>
      </c>
      <c r="AA130" s="3">
        <f t="shared" si="11"/>
        <v>40.050000000000004</v>
      </c>
    </row>
    <row r="131" spans="1:27" ht="156.75" x14ac:dyDescent="0.2">
      <c r="A131" s="4">
        <v>129</v>
      </c>
      <c r="B131" s="38">
        <v>2021211249</v>
      </c>
      <c r="C131" s="16" t="s">
        <v>549</v>
      </c>
      <c r="D131" s="16" t="s">
        <v>389</v>
      </c>
      <c r="E131" s="3" t="s">
        <v>550</v>
      </c>
      <c r="F131" s="16"/>
      <c r="G131" s="16"/>
      <c r="H131" s="16"/>
      <c r="I131" s="16"/>
      <c r="J131" s="16"/>
      <c r="K131" s="16"/>
      <c r="L131" s="16"/>
      <c r="M131" s="16"/>
      <c r="N131" s="16"/>
      <c r="O131" s="16"/>
      <c r="P131" s="16"/>
      <c r="Q131" s="16"/>
      <c r="R131" s="16" t="s">
        <v>551</v>
      </c>
      <c r="S131" s="16">
        <v>22</v>
      </c>
      <c r="T131" s="16">
        <f t="shared" si="9"/>
        <v>22</v>
      </c>
      <c r="U131" s="16">
        <f t="shared" si="10"/>
        <v>19.8</v>
      </c>
      <c r="V131" s="16" t="s">
        <v>552</v>
      </c>
      <c r="W131" s="16" t="s">
        <v>553</v>
      </c>
      <c r="X131" s="16" t="s">
        <v>554</v>
      </c>
      <c r="Y131" s="16">
        <v>10</v>
      </c>
      <c r="Z131" s="16">
        <f t="shared" si="12"/>
        <v>1</v>
      </c>
      <c r="AA131" s="16">
        <f t="shared" si="11"/>
        <v>20.8</v>
      </c>
    </row>
    <row r="132" spans="1:27" ht="57" x14ac:dyDescent="0.2">
      <c r="A132" s="4">
        <v>130</v>
      </c>
      <c r="B132" s="4">
        <v>2021211199</v>
      </c>
      <c r="C132" s="3" t="s">
        <v>555</v>
      </c>
      <c r="D132" s="3" t="s">
        <v>362</v>
      </c>
      <c r="E132" s="3" t="s">
        <v>75</v>
      </c>
      <c r="F132" s="3"/>
      <c r="G132" s="3"/>
      <c r="H132" s="3"/>
      <c r="I132" s="3"/>
      <c r="J132" s="3"/>
      <c r="K132" s="3"/>
      <c r="L132" s="3"/>
      <c r="M132" s="3"/>
      <c r="N132" s="3" t="s">
        <v>556</v>
      </c>
      <c r="O132" s="3">
        <v>20</v>
      </c>
      <c r="P132" s="3"/>
      <c r="Q132" s="3"/>
      <c r="R132" s="3" t="s">
        <v>557</v>
      </c>
      <c r="S132" s="3">
        <v>5</v>
      </c>
      <c r="T132" s="3">
        <f t="shared" si="9"/>
        <v>25</v>
      </c>
      <c r="U132" s="3">
        <f t="shared" si="10"/>
        <v>22.5</v>
      </c>
      <c r="V132" s="3" t="s">
        <v>558</v>
      </c>
      <c r="W132" s="3"/>
      <c r="X132" s="3"/>
      <c r="Y132" s="3">
        <v>1</v>
      </c>
      <c r="Z132" s="3">
        <f t="shared" si="12"/>
        <v>0.1</v>
      </c>
      <c r="AA132" s="3">
        <f t="shared" si="11"/>
        <v>22.6</v>
      </c>
    </row>
    <row r="133" spans="1:27" ht="99.75" x14ac:dyDescent="0.2">
      <c r="A133" s="4">
        <v>131</v>
      </c>
      <c r="B133" s="4">
        <v>2021211197</v>
      </c>
      <c r="C133" s="3" t="s">
        <v>559</v>
      </c>
      <c r="D133" s="3" t="s">
        <v>362</v>
      </c>
      <c r="E133" s="3" t="s">
        <v>363</v>
      </c>
      <c r="F133" s="3"/>
      <c r="G133" s="3"/>
      <c r="H133" s="3"/>
      <c r="I133" s="3"/>
      <c r="J133" s="3"/>
      <c r="K133" s="3"/>
      <c r="L133" s="3"/>
      <c r="M133" s="3"/>
      <c r="N133" s="3"/>
      <c r="O133" s="3"/>
      <c r="P133" s="3"/>
      <c r="Q133" s="3"/>
      <c r="R133" s="3" t="s">
        <v>560</v>
      </c>
      <c r="S133" s="3">
        <v>20</v>
      </c>
      <c r="T133" s="3">
        <f t="shared" si="9"/>
        <v>20</v>
      </c>
      <c r="U133" s="3">
        <f t="shared" si="10"/>
        <v>18</v>
      </c>
      <c r="V133" s="3"/>
      <c r="W133" s="3"/>
      <c r="X133" s="3" t="s">
        <v>561</v>
      </c>
      <c r="Y133" s="3">
        <v>3</v>
      </c>
      <c r="Z133" s="3">
        <f t="shared" si="12"/>
        <v>0.30000000000000004</v>
      </c>
      <c r="AA133" s="3">
        <f t="shared" si="11"/>
        <v>18.3</v>
      </c>
    </row>
    <row r="134" spans="1:27" ht="85.5" x14ac:dyDescent="0.2">
      <c r="A134" s="4">
        <v>132</v>
      </c>
      <c r="B134" s="4">
        <v>2021211201</v>
      </c>
      <c r="C134" s="3" t="s">
        <v>562</v>
      </c>
      <c r="D134" s="3" t="s">
        <v>362</v>
      </c>
      <c r="E134" s="3" t="s">
        <v>223</v>
      </c>
      <c r="F134" s="3"/>
      <c r="G134" s="3"/>
      <c r="H134" s="3"/>
      <c r="I134" s="3"/>
      <c r="J134" s="3"/>
      <c r="K134" s="3"/>
      <c r="L134" s="3"/>
      <c r="M134" s="3"/>
      <c r="N134" s="3" t="s">
        <v>563</v>
      </c>
      <c r="O134" s="3">
        <v>1.5</v>
      </c>
      <c r="P134" s="3"/>
      <c r="Q134" s="3"/>
      <c r="R134" s="3" t="s">
        <v>564</v>
      </c>
      <c r="S134" s="3">
        <v>25</v>
      </c>
      <c r="T134" s="3">
        <f t="shared" si="9"/>
        <v>26.5</v>
      </c>
      <c r="U134" s="3">
        <f t="shared" si="10"/>
        <v>23.85</v>
      </c>
      <c r="V134" s="3" t="s">
        <v>565</v>
      </c>
      <c r="W134" s="3" t="s">
        <v>566</v>
      </c>
      <c r="X134" s="3" t="s">
        <v>567</v>
      </c>
      <c r="Y134" s="3">
        <v>10</v>
      </c>
      <c r="Z134" s="3">
        <f t="shared" si="12"/>
        <v>1</v>
      </c>
      <c r="AA134" s="3">
        <f t="shared" si="11"/>
        <v>24.85</v>
      </c>
    </row>
    <row r="135" spans="1:27" ht="28.5" x14ac:dyDescent="0.2">
      <c r="A135" s="4">
        <v>133</v>
      </c>
      <c r="B135" s="4">
        <v>2021211204</v>
      </c>
      <c r="C135" s="17" t="s">
        <v>568</v>
      </c>
      <c r="D135" s="3" t="s">
        <v>362</v>
      </c>
      <c r="E135" s="3" t="s">
        <v>226</v>
      </c>
      <c r="F135" s="17"/>
      <c r="G135" s="17"/>
      <c r="H135" s="17"/>
      <c r="I135" s="17"/>
      <c r="J135" s="17"/>
      <c r="K135" s="17"/>
      <c r="L135" s="17"/>
      <c r="M135" s="17"/>
      <c r="N135" s="17"/>
      <c r="O135" s="17"/>
      <c r="P135" s="17"/>
      <c r="Q135" s="17"/>
      <c r="R135" s="17" t="s">
        <v>569</v>
      </c>
      <c r="S135" s="17">
        <v>5</v>
      </c>
      <c r="T135" s="3">
        <f t="shared" si="9"/>
        <v>5</v>
      </c>
      <c r="U135" s="3">
        <f t="shared" si="10"/>
        <v>4.5</v>
      </c>
      <c r="V135" s="17"/>
      <c r="W135" s="17"/>
      <c r="X135" s="17"/>
      <c r="Y135" s="17"/>
      <c r="Z135" s="3">
        <f t="shared" si="12"/>
        <v>0</v>
      </c>
      <c r="AA135" s="3">
        <f t="shared" si="11"/>
        <v>4.5</v>
      </c>
    </row>
    <row r="136" spans="1:27" ht="156.75" x14ac:dyDescent="0.2">
      <c r="A136" s="4">
        <v>134</v>
      </c>
      <c r="B136" s="4">
        <v>2021211205</v>
      </c>
      <c r="C136" s="3" t="s">
        <v>570</v>
      </c>
      <c r="D136" s="3" t="s">
        <v>362</v>
      </c>
      <c r="E136" s="3" t="s">
        <v>381</v>
      </c>
      <c r="F136" s="3"/>
      <c r="G136" s="3"/>
      <c r="H136" s="3"/>
      <c r="I136" s="3"/>
      <c r="J136" s="3"/>
      <c r="K136" s="3"/>
      <c r="L136" s="3"/>
      <c r="M136" s="3"/>
      <c r="N136" s="3"/>
      <c r="O136" s="3"/>
      <c r="P136" s="3"/>
      <c r="Q136" s="3"/>
      <c r="R136" s="3" t="s">
        <v>571</v>
      </c>
      <c r="S136" s="3">
        <v>30</v>
      </c>
      <c r="T136" s="3">
        <f t="shared" si="9"/>
        <v>30</v>
      </c>
      <c r="U136" s="3">
        <f t="shared" si="10"/>
        <v>27</v>
      </c>
      <c r="V136" s="3" t="s">
        <v>572</v>
      </c>
      <c r="W136" s="3"/>
      <c r="X136" s="3" t="s">
        <v>573</v>
      </c>
      <c r="Y136" s="3">
        <v>10</v>
      </c>
      <c r="Z136" s="3">
        <f t="shared" si="12"/>
        <v>1</v>
      </c>
      <c r="AA136" s="3">
        <f t="shared" si="11"/>
        <v>28</v>
      </c>
    </row>
    <row r="137" spans="1:27" ht="28.5" x14ac:dyDescent="0.2">
      <c r="A137" s="4">
        <v>135</v>
      </c>
      <c r="B137" s="4">
        <v>2021211206</v>
      </c>
      <c r="C137" s="3" t="s">
        <v>574</v>
      </c>
      <c r="D137" s="3" t="s">
        <v>362</v>
      </c>
      <c r="E137" s="3" t="s">
        <v>575</v>
      </c>
      <c r="F137" s="3"/>
      <c r="G137" s="3"/>
      <c r="H137" s="18"/>
      <c r="I137" s="18"/>
      <c r="J137" s="18"/>
      <c r="K137" s="18"/>
      <c r="L137" s="18"/>
      <c r="M137" s="18"/>
      <c r="N137" s="18"/>
      <c r="O137" s="18"/>
      <c r="P137" s="18"/>
      <c r="Q137" s="18"/>
      <c r="R137" s="18" t="s">
        <v>569</v>
      </c>
      <c r="S137" s="18">
        <v>5</v>
      </c>
      <c r="T137" s="3">
        <f t="shared" si="9"/>
        <v>5</v>
      </c>
      <c r="U137" s="3">
        <f t="shared" si="10"/>
        <v>4.5</v>
      </c>
      <c r="V137" s="18"/>
      <c r="W137" s="18"/>
      <c r="X137" s="18"/>
      <c r="Y137" s="18"/>
      <c r="Z137" s="3">
        <f t="shared" si="12"/>
        <v>0</v>
      </c>
      <c r="AA137" s="3">
        <f t="shared" si="11"/>
        <v>4.5</v>
      </c>
    </row>
    <row r="138" spans="1:27" ht="128.25" x14ac:dyDescent="0.2">
      <c r="A138" s="4">
        <v>136</v>
      </c>
      <c r="B138" s="4">
        <v>2021211207</v>
      </c>
      <c r="C138" s="3" t="s">
        <v>576</v>
      </c>
      <c r="D138" s="3" t="s">
        <v>362</v>
      </c>
      <c r="E138" s="3" t="s">
        <v>450</v>
      </c>
      <c r="F138" s="22" t="s">
        <v>1159</v>
      </c>
      <c r="G138" s="3"/>
      <c r="H138" s="3"/>
      <c r="I138" s="3"/>
      <c r="J138" s="3"/>
      <c r="K138" s="3"/>
      <c r="L138" s="3"/>
      <c r="M138" s="3"/>
      <c r="N138" s="3"/>
      <c r="O138" s="3"/>
      <c r="P138" s="3"/>
      <c r="Q138" s="3"/>
      <c r="R138" s="3" t="s">
        <v>577</v>
      </c>
      <c r="S138" s="3">
        <v>5</v>
      </c>
      <c r="T138" s="3">
        <f t="shared" si="9"/>
        <v>5</v>
      </c>
      <c r="U138" s="3">
        <f t="shared" si="10"/>
        <v>4.5</v>
      </c>
      <c r="V138" s="3" t="s">
        <v>578</v>
      </c>
      <c r="W138" s="3" t="s">
        <v>579</v>
      </c>
      <c r="X138" s="3">
        <v>8</v>
      </c>
      <c r="Y138" s="3">
        <v>8</v>
      </c>
      <c r="Z138" s="3">
        <f t="shared" si="12"/>
        <v>0.8</v>
      </c>
      <c r="AA138" s="3">
        <f t="shared" si="11"/>
        <v>5.3</v>
      </c>
    </row>
    <row r="139" spans="1:27" ht="114" x14ac:dyDescent="0.2">
      <c r="A139" s="4">
        <v>137</v>
      </c>
      <c r="B139" s="4">
        <v>2021211208</v>
      </c>
      <c r="C139" s="3" t="s">
        <v>580</v>
      </c>
      <c r="D139" s="3" t="s">
        <v>362</v>
      </c>
      <c r="E139" s="3" t="s">
        <v>482</v>
      </c>
      <c r="F139" s="3"/>
      <c r="G139" s="3"/>
      <c r="H139" s="3"/>
      <c r="I139" s="3"/>
      <c r="J139" s="3"/>
      <c r="K139" s="3"/>
      <c r="L139" s="3"/>
      <c r="M139" s="3"/>
      <c r="N139" s="3"/>
      <c r="O139" s="3"/>
      <c r="P139" s="3"/>
      <c r="Q139" s="3"/>
      <c r="R139" s="3" t="s">
        <v>581</v>
      </c>
      <c r="S139" s="3">
        <v>20</v>
      </c>
      <c r="T139" s="3">
        <f t="shared" si="9"/>
        <v>20</v>
      </c>
      <c r="U139" s="3">
        <f t="shared" si="10"/>
        <v>18</v>
      </c>
      <c r="V139" s="3"/>
      <c r="W139" s="3" t="s">
        <v>582</v>
      </c>
      <c r="X139" s="3" t="s">
        <v>583</v>
      </c>
      <c r="Y139" s="3">
        <v>10</v>
      </c>
      <c r="Z139" s="3">
        <f t="shared" si="12"/>
        <v>1</v>
      </c>
      <c r="AA139" s="3">
        <f t="shared" si="11"/>
        <v>19</v>
      </c>
    </row>
    <row r="140" spans="1:27" x14ac:dyDescent="0.2">
      <c r="A140" s="4">
        <v>138</v>
      </c>
      <c r="B140" s="4">
        <v>2021211253</v>
      </c>
      <c r="C140" s="3" t="s">
        <v>584</v>
      </c>
      <c r="D140" s="3" t="s">
        <v>389</v>
      </c>
      <c r="E140" s="3" t="s">
        <v>287</v>
      </c>
      <c r="F140" s="3"/>
      <c r="G140" s="3"/>
      <c r="H140" s="3"/>
      <c r="I140" s="3"/>
      <c r="J140" s="3"/>
      <c r="K140" s="3"/>
      <c r="L140" s="3"/>
      <c r="M140" s="3"/>
      <c r="N140" s="3"/>
      <c r="O140" s="3"/>
      <c r="P140" s="3"/>
      <c r="Q140" s="3"/>
      <c r="R140" s="3" t="s">
        <v>585</v>
      </c>
      <c r="S140" s="3">
        <v>5</v>
      </c>
      <c r="T140" s="3">
        <f t="shared" si="9"/>
        <v>5</v>
      </c>
      <c r="U140" s="3">
        <f t="shared" si="10"/>
        <v>4.5</v>
      </c>
      <c r="V140" s="3"/>
      <c r="W140" s="3"/>
      <c r="X140" s="3"/>
      <c r="Y140" s="3"/>
      <c r="Z140" s="3">
        <f t="shared" si="12"/>
        <v>0</v>
      </c>
      <c r="AA140" s="3">
        <f t="shared" si="11"/>
        <v>4.5</v>
      </c>
    </row>
    <row r="141" spans="1:27" ht="185.25" x14ac:dyDescent="0.2">
      <c r="A141" s="4">
        <v>139</v>
      </c>
      <c r="B141" s="4">
        <v>2021211255</v>
      </c>
      <c r="C141" s="3" t="s">
        <v>586</v>
      </c>
      <c r="D141" s="3" t="s">
        <v>389</v>
      </c>
      <c r="E141" s="3" t="s">
        <v>431</v>
      </c>
      <c r="F141" s="3" t="s">
        <v>587</v>
      </c>
      <c r="G141" s="3">
        <v>56</v>
      </c>
      <c r="H141" s="3"/>
      <c r="I141" s="3"/>
      <c r="J141" s="3"/>
      <c r="K141" s="3"/>
      <c r="L141" s="3"/>
      <c r="M141" s="3"/>
      <c r="N141" s="18" t="s">
        <v>588</v>
      </c>
      <c r="O141" s="3">
        <v>1.4</v>
      </c>
      <c r="P141" s="3"/>
      <c r="Q141" s="3"/>
      <c r="R141" s="18" t="s">
        <v>589</v>
      </c>
      <c r="S141" s="3">
        <v>25</v>
      </c>
      <c r="T141" s="3">
        <f t="shared" si="9"/>
        <v>82.4</v>
      </c>
      <c r="U141" s="3">
        <f t="shared" si="10"/>
        <v>74.160000000000011</v>
      </c>
      <c r="V141" s="3"/>
      <c r="W141" s="3"/>
      <c r="X141" s="3"/>
      <c r="Y141" s="3">
        <v>0</v>
      </c>
      <c r="Z141" s="3">
        <f t="shared" si="12"/>
        <v>0</v>
      </c>
      <c r="AA141" s="3">
        <f t="shared" si="11"/>
        <v>74.160000000000011</v>
      </c>
    </row>
    <row r="142" spans="1:27" ht="114" x14ac:dyDescent="0.2">
      <c r="A142" s="4">
        <v>140</v>
      </c>
      <c r="B142" s="4">
        <v>2021211257</v>
      </c>
      <c r="C142" s="3" t="s">
        <v>590</v>
      </c>
      <c r="D142" s="3" t="s">
        <v>389</v>
      </c>
      <c r="E142" s="3" t="s">
        <v>591</v>
      </c>
      <c r="F142" s="18"/>
      <c r="G142" s="18"/>
      <c r="H142" s="18"/>
      <c r="I142" s="18"/>
      <c r="J142" s="18"/>
      <c r="K142" s="18"/>
      <c r="L142" s="18"/>
      <c r="M142" s="18"/>
      <c r="N142" s="18"/>
      <c r="O142" s="18"/>
      <c r="P142" s="18"/>
      <c r="Q142" s="18"/>
      <c r="R142" s="18" t="s">
        <v>592</v>
      </c>
      <c r="S142" s="18">
        <v>45</v>
      </c>
      <c r="T142" s="3">
        <f t="shared" si="9"/>
        <v>45</v>
      </c>
      <c r="U142" s="3">
        <f t="shared" si="10"/>
        <v>40.5</v>
      </c>
      <c r="V142" s="18" t="s">
        <v>593</v>
      </c>
      <c r="W142" s="18" t="s">
        <v>594</v>
      </c>
      <c r="X142" s="18"/>
      <c r="Y142" s="18">
        <v>10</v>
      </c>
      <c r="Z142" s="3">
        <f t="shared" si="12"/>
        <v>1</v>
      </c>
      <c r="AA142" s="3">
        <f t="shared" si="11"/>
        <v>41.5</v>
      </c>
    </row>
    <row r="143" spans="1:27" ht="99.75" x14ac:dyDescent="0.2">
      <c r="A143" s="4">
        <v>141</v>
      </c>
      <c r="B143" s="4">
        <v>2021211261</v>
      </c>
      <c r="C143" s="3" t="s">
        <v>595</v>
      </c>
      <c r="D143" s="3" t="s">
        <v>389</v>
      </c>
      <c r="E143" s="3" t="s">
        <v>596</v>
      </c>
      <c r="F143" s="3"/>
      <c r="G143" s="18"/>
      <c r="H143" s="18"/>
      <c r="I143" s="18"/>
      <c r="J143" s="18"/>
      <c r="K143" s="18"/>
      <c r="L143" s="18"/>
      <c r="M143" s="18"/>
      <c r="N143" s="18"/>
      <c r="O143" s="18"/>
      <c r="P143" s="18"/>
      <c r="Q143" s="18"/>
      <c r="R143" s="18" t="s">
        <v>597</v>
      </c>
      <c r="S143" s="18">
        <v>20</v>
      </c>
      <c r="T143" s="3">
        <f t="shared" si="9"/>
        <v>20</v>
      </c>
      <c r="U143" s="3">
        <f t="shared" si="10"/>
        <v>18</v>
      </c>
      <c r="V143" s="18" t="s">
        <v>598</v>
      </c>
      <c r="W143" s="18" t="s">
        <v>599</v>
      </c>
      <c r="X143" s="18" t="s">
        <v>600</v>
      </c>
      <c r="Y143" s="18">
        <v>10</v>
      </c>
      <c r="Z143" s="3">
        <f t="shared" si="12"/>
        <v>1</v>
      </c>
      <c r="AA143" s="3">
        <f t="shared" si="11"/>
        <v>19</v>
      </c>
    </row>
    <row r="144" spans="1:27" ht="42.75" x14ac:dyDescent="0.2">
      <c r="A144" s="4">
        <v>142</v>
      </c>
      <c r="B144" s="4">
        <v>2021211263</v>
      </c>
      <c r="C144" s="3" t="s">
        <v>601</v>
      </c>
      <c r="D144" s="3" t="s">
        <v>389</v>
      </c>
      <c r="E144" s="3" t="s">
        <v>602</v>
      </c>
      <c r="F144" s="3"/>
      <c r="G144" s="3"/>
      <c r="H144" s="18"/>
      <c r="I144" s="18"/>
      <c r="J144" s="18"/>
      <c r="K144" s="18"/>
      <c r="L144" s="18"/>
      <c r="M144" s="18"/>
      <c r="N144" s="18"/>
      <c r="O144" s="18"/>
      <c r="P144" s="18"/>
      <c r="Q144" s="18"/>
      <c r="R144" s="18" t="s">
        <v>603</v>
      </c>
      <c r="S144" s="18">
        <v>5</v>
      </c>
      <c r="T144" s="3">
        <f t="shared" si="9"/>
        <v>5</v>
      </c>
      <c r="U144" s="3">
        <f t="shared" si="10"/>
        <v>4.5</v>
      </c>
      <c r="V144" s="18"/>
      <c r="W144" s="18"/>
      <c r="X144" s="18"/>
      <c r="Y144" s="18"/>
      <c r="Z144" s="3">
        <f t="shared" si="12"/>
        <v>0</v>
      </c>
      <c r="AA144" s="3">
        <f t="shared" si="11"/>
        <v>4.5</v>
      </c>
    </row>
    <row r="145" spans="1:27" ht="128.25" x14ac:dyDescent="0.2">
      <c r="A145" s="4">
        <v>143</v>
      </c>
      <c r="B145" s="4">
        <v>2021211264</v>
      </c>
      <c r="C145" s="3" t="s">
        <v>604</v>
      </c>
      <c r="D145" s="3" t="s">
        <v>389</v>
      </c>
      <c r="E145" s="3" t="s">
        <v>605</v>
      </c>
      <c r="F145" s="3"/>
      <c r="G145" s="18"/>
      <c r="H145" s="18"/>
      <c r="I145" s="18"/>
      <c r="J145" s="18"/>
      <c r="K145" s="18"/>
      <c r="L145" s="18"/>
      <c r="M145" s="18"/>
      <c r="N145" s="18"/>
      <c r="O145" s="18"/>
      <c r="P145" s="18"/>
      <c r="Q145" s="18"/>
      <c r="R145" s="18" t="s">
        <v>606</v>
      </c>
      <c r="S145" s="3">
        <v>15</v>
      </c>
      <c r="T145" s="3">
        <f t="shared" si="9"/>
        <v>15</v>
      </c>
      <c r="U145" s="3">
        <f t="shared" si="10"/>
        <v>13.5</v>
      </c>
      <c r="V145" s="18"/>
      <c r="W145" s="18" t="s">
        <v>607</v>
      </c>
      <c r="X145" s="18" t="s">
        <v>608</v>
      </c>
      <c r="Y145" s="18">
        <v>8</v>
      </c>
      <c r="Z145" s="3">
        <f t="shared" si="12"/>
        <v>0.8</v>
      </c>
      <c r="AA145" s="3">
        <f t="shared" si="11"/>
        <v>14.3</v>
      </c>
    </row>
    <row r="146" spans="1:27" ht="399" x14ac:dyDescent="0.2">
      <c r="A146" s="4">
        <v>144</v>
      </c>
      <c r="B146" s="4">
        <v>2021211265</v>
      </c>
      <c r="C146" s="3" t="s">
        <v>609</v>
      </c>
      <c r="D146" s="3" t="s">
        <v>389</v>
      </c>
      <c r="E146" s="3" t="s">
        <v>464</v>
      </c>
      <c r="F146" s="3"/>
      <c r="G146" s="3"/>
      <c r="H146" s="3"/>
      <c r="I146" s="3"/>
      <c r="J146" s="3"/>
      <c r="K146" s="18"/>
      <c r="L146" s="3"/>
      <c r="M146" s="3"/>
      <c r="N146" s="3" t="s">
        <v>610</v>
      </c>
      <c r="O146" s="3">
        <v>50</v>
      </c>
      <c r="P146" s="3"/>
      <c r="Q146" s="3"/>
      <c r="R146" s="3" t="s">
        <v>611</v>
      </c>
      <c r="S146" s="3">
        <v>25</v>
      </c>
      <c r="T146" s="3">
        <f t="shared" si="9"/>
        <v>75</v>
      </c>
      <c r="U146" s="3">
        <f t="shared" si="10"/>
        <v>67.5</v>
      </c>
      <c r="V146" s="3"/>
      <c r="W146" s="3"/>
      <c r="X146" s="3"/>
      <c r="Y146" s="3"/>
      <c r="Z146" s="3">
        <f t="shared" si="12"/>
        <v>0</v>
      </c>
      <c r="AA146" s="3">
        <f t="shared" si="11"/>
        <v>67.5</v>
      </c>
    </row>
    <row r="147" spans="1:27" ht="57" x14ac:dyDescent="0.2">
      <c r="A147" s="4">
        <v>145</v>
      </c>
      <c r="B147" s="4">
        <v>2021211267</v>
      </c>
      <c r="C147" s="3" t="s">
        <v>612</v>
      </c>
      <c r="D147" s="3" t="s">
        <v>389</v>
      </c>
      <c r="E147" s="3" t="s">
        <v>613</v>
      </c>
      <c r="F147" s="3"/>
      <c r="G147" s="3"/>
      <c r="H147" s="3"/>
      <c r="I147" s="3"/>
      <c r="J147" s="3"/>
      <c r="K147" s="3"/>
      <c r="L147" s="3"/>
      <c r="M147" s="3"/>
      <c r="N147" s="3"/>
      <c r="O147" s="3"/>
      <c r="P147" s="3"/>
      <c r="Q147" s="3"/>
      <c r="R147" s="3"/>
      <c r="S147" s="3"/>
      <c r="T147" s="3">
        <f t="shared" si="9"/>
        <v>0</v>
      </c>
      <c r="U147" s="3">
        <f t="shared" si="10"/>
        <v>0</v>
      </c>
      <c r="V147" s="3"/>
      <c r="W147" s="3" t="s">
        <v>614</v>
      </c>
      <c r="X147" s="3" t="s">
        <v>615</v>
      </c>
      <c r="Y147" s="3">
        <v>3</v>
      </c>
      <c r="Z147" s="3">
        <f t="shared" si="12"/>
        <v>0.30000000000000004</v>
      </c>
      <c r="AA147" s="3">
        <f t="shared" si="11"/>
        <v>0.30000000000000004</v>
      </c>
    </row>
    <row r="148" spans="1:27" ht="114" x14ac:dyDescent="0.2">
      <c r="A148" s="4">
        <v>146</v>
      </c>
      <c r="B148" s="4">
        <v>2021211274</v>
      </c>
      <c r="C148" s="3" t="s">
        <v>616</v>
      </c>
      <c r="D148" s="3" t="s">
        <v>389</v>
      </c>
      <c r="E148" s="3" t="s">
        <v>80</v>
      </c>
      <c r="F148" s="3"/>
      <c r="G148" s="3"/>
      <c r="H148" s="3"/>
      <c r="I148" s="3"/>
      <c r="J148" s="3"/>
      <c r="K148" s="3"/>
      <c r="L148" s="3"/>
      <c r="M148" s="3"/>
      <c r="N148" s="3" t="s">
        <v>617</v>
      </c>
      <c r="O148" s="3">
        <v>25</v>
      </c>
      <c r="P148" s="3"/>
      <c r="Q148" s="3"/>
      <c r="R148" s="3" t="s">
        <v>618</v>
      </c>
      <c r="S148" s="3">
        <v>11</v>
      </c>
      <c r="T148" s="3">
        <f t="shared" si="9"/>
        <v>36</v>
      </c>
      <c r="U148" s="3">
        <f t="shared" si="10"/>
        <v>32.4</v>
      </c>
      <c r="V148" s="18" t="s">
        <v>619</v>
      </c>
      <c r="W148" s="3" t="s">
        <v>620</v>
      </c>
      <c r="X148" s="3"/>
      <c r="Y148" s="3">
        <v>6</v>
      </c>
      <c r="Z148" s="3">
        <f t="shared" si="12"/>
        <v>0.60000000000000009</v>
      </c>
      <c r="AA148" s="3">
        <f t="shared" si="11"/>
        <v>33</v>
      </c>
    </row>
    <row r="149" spans="1:27" ht="171" x14ac:dyDescent="0.2">
      <c r="A149" s="4">
        <v>147</v>
      </c>
      <c r="B149" s="4">
        <v>2021211294</v>
      </c>
      <c r="C149" s="3" t="s">
        <v>621</v>
      </c>
      <c r="D149" s="3" t="s">
        <v>389</v>
      </c>
      <c r="E149" s="3" t="s">
        <v>622</v>
      </c>
      <c r="F149" s="3"/>
      <c r="G149" s="3"/>
      <c r="H149" s="3"/>
      <c r="I149" s="3"/>
      <c r="J149" s="3"/>
      <c r="K149" s="3"/>
      <c r="L149" s="3"/>
      <c r="M149" s="3"/>
      <c r="N149" s="3"/>
      <c r="O149" s="3"/>
      <c r="P149" s="3"/>
      <c r="Q149" s="3"/>
      <c r="R149" s="18" t="s">
        <v>623</v>
      </c>
      <c r="S149" s="3">
        <v>30</v>
      </c>
      <c r="T149" s="3">
        <f t="shared" si="9"/>
        <v>30</v>
      </c>
      <c r="U149" s="3">
        <f t="shared" si="10"/>
        <v>27</v>
      </c>
      <c r="V149" s="3"/>
      <c r="W149" s="3"/>
      <c r="X149" s="18" t="s">
        <v>624</v>
      </c>
      <c r="Y149" s="3">
        <v>10</v>
      </c>
      <c r="Z149" s="3">
        <f t="shared" si="12"/>
        <v>1</v>
      </c>
      <c r="AA149" s="3">
        <f t="shared" si="11"/>
        <v>28</v>
      </c>
    </row>
    <row r="150" spans="1:27" ht="142.5" x14ac:dyDescent="0.2">
      <c r="A150" s="4">
        <v>148</v>
      </c>
      <c r="B150" s="4">
        <v>2021211295</v>
      </c>
      <c r="C150" s="3" t="s">
        <v>625</v>
      </c>
      <c r="D150" s="3" t="s">
        <v>389</v>
      </c>
      <c r="E150" s="3" t="s">
        <v>397</v>
      </c>
      <c r="F150" s="3"/>
      <c r="G150" s="3"/>
      <c r="H150" s="3"/>
      <c r="I150" s="3"/>
      <c r="J150" s="3"/>
      <c r="K150" s="3"/>
      <c r="L150" s="3"/>
      <c r="M150" s="3"/>
      <c r="N150" s="3"/>
      <c r="O150" s="3"/>
      <c r="P150" s="3"/>
      <c r="Q150" s="3"/>
      <c r="R150" s="3" t="s">
        <v>626</v>
      </c>
      <c r="S150" s="3">
        <v>25</v>
      </c>
      <c r="T150" s="3">
        <f t="shared" si="9"/>
        <v>25</v>
      </c>
      <c r="U150" s="3">
        <f t="shared" si="10"/>
        <v>22.5</v>
      </c>
      <c r="V150" s="18" t="s">
        <v>627</v>
      </c>
      <c r="W150" s="3"/>
      <c r="X150" s="3"/>
      <c r="Y150" s="3">
        <v>1</v>
      </c>
      <c r="Z150" s="3">
        <f t="shared" si="12"/>
        <v>0.1</v>
      </c>
      <c r="AA150" s="3">
        <f t="shared" si="11"/>
        <v>22.6</v>
      </c>
    </row>
    <row r="151" spans="1:27" ht="57" x14ac:dyDescent="0.2">
      <c r="A151" s="4">
        <v>149</v>
      </c>
      <c r="B151" s="4">
        <v>2021211304</v>
      </c>
      <c r="C151" s="3" t="s">
        <v>628</v>
      </c>
      <c r="D151" s="3" t="s">
        <v>389</v>
      </c>
      <c r="E151" s="3" t="s">
        <v>25</v>
      </c>
      <c r="F151" s="3"/>
      <c r="G151" s="3"/>
      <c r="H151" s="3"/>
      <c r="I151" s="3"/>
      <c r="J151" s="3"/>
      <c r="K151" s="3"/>
      <c r="L151" s="3"/>
      <c r="M151" s="3"/>
      <c r="N151" s="3"/>
      <c r="O151" s="3"/>
      <c r="P151" s="3"/>
      <c r="Q151" s="3"/>
      <c r="R151" s="3" t="s">
        <v>629</v>
      </c>
      <c r="S151" s="3">
        <v>30</v>
      </c>
      <c r="T151" s="3">
        <f t="shared" si="9"/>
        <v>30</v>
      </c>
      <c r="U151" s="3">
        <f t="shared" si="10"/>
        <v>27</v>
      </c>
      <c r="V151" s="3"/>
      <c r="W151" s="3"/>
      <c r="X151" s="3"/>
      <c r="Y151" s="3"/>
      <c r="Z151" s="3">
        <f t="shared" si="12"/>
        <v>0</v>
      </c>
      <c r="AA151" s="3">
        <f t="shared" si="11"/>
        <v>27</v>
      </c>
    </row>
    <row r="152" spans="1:27" ht="71.25" x14ac:dyDescent="0.2">
      <c r="A152" s="4">
        <v>150</v>
      </c>
      <c r="B152" s="4">
        <v>2021211306</v>
      </c>
      <c r="C152" s="3" t="s">
        <v>630</v>
      </c>
      <c r="D152" s="3" t="s">
        <v>389</v>
      </c>
      <c r="E152" s="3" t="s">
        <v>631</v>
      </c>
      <c r="F152" s="18" t="s">
        <v>632</v>
      </c>
      <c r="G152" s="18">
        <v>12</v>
      </c>
      <c r="H152" s="18"/>
      <c r="I152" s="18"/>
      <c r="J152" s="18"/>
      <c r="K152" s="18"/>
      <c r="L152" s="18"/>
      <c r="M152" s="18"/>
      <c r="N152" s="18"/>
      <c r="O152" s="18"/>
      <c r="P152" s="18"/>
      <c r="Q152" s="18"/>
      <c r="R152" s="18" t="s">
        <v>633</v>
      </c>
      <c r="S152" s="18">
        <v>10</v>
      </c>
      <c r="T152" s="3">
        <f t="shared" si="9"/>
        <v>22</v>
      </c>
      <c r="U152" s="3">
        <f t="shared" si="10"/>
        <v>19.8</v>
      </c>
      <c r="V152" s="18"/>
      <c r="W152" s="18" t="s">
        <v>634</v>
      </c>
      <c r="X152" s="18"/>
      <c r="Y152" s="18">
        <v>3</v>
      </c>
      <c r="Z152" s="3">
        <f t="shared" si="12"/>
        <v>0.30000000000000004</v>
      </c>
      <c r="AA152" s="3">
        <f t="shared" si="11"/>
        <v>20.100000000000001</v>
      </c>
    </row>
    <row r="153" spans="1:27" ht="156.75" x14ac:dyDescent="0.2">
      <c r="A153" s="4">
        <v>151</v>
      </c>
      <c r="B153" s="4">
        <v>2021211308</v>
      </c>
      <c r="C153" s="3" t="s">
        <v>635</v>
      </c>
      <c r="D153" s="3" t="s">
        <v>389</v>
      </c>
      <c r="E153" s="3" t="s">
        <v>120</v>
      </c>
      <c r="F153" s="18"/>
      <c r="G153" s="18"/>
      <c r="H153" s="18"/>
      <c r="I153" s="18"/>
      <c r="J153" s="18"/>
      <c r="K153" s="18"/>
      <c r="L153" s="18"/>
      <c r="M153" s="18"/>
      <c r="N153" s="18"/>
      <c r="O153" s="18"/>
      <c r="P153" s="18"/>
      <c r="Q153" s="18"/>
      <c r="R153" s="18" t="s">
        <v>636</v>
      </c>
      <c r="S153" s="18">
        <v>12</v>
      </c>
      <c r="T153" s="3">
        <f t="shared" si="9"/>
        <v>12</v>
      </c>
      <c r="U153" s="3">
        <f t="shared" si="10"/>
        <v>10.8</v>
      </c>
      <c r="V153" s="18"/>
      <c r="W153" s="18" t="s">
        <v>637</v>
      </c>
      <c r="X153" s="18"/>
      <c r="Y153" s="18">
        <v>3</v>
      </c>
      <c r="Z153" s="3">
        <f t="shared" si="12"/>
        <v>0.30000000000000004</v>
      </c>
      <c r="AA153" s="3">
        <f t="shared" si="11"/>
        <v>11.100000000000001</v>
      </c>
    </row>
    <row r="154" spans="1:27" ht="42.75" x14ac:dyDescent="0.2">
      <c r="A154" s="4">
        <v>152</v>
      </c>
      <c r="B154" s="4">
        <v>2021211312</v>
      </c>
      <c r="C154" s="3" t="s">
        <v>638</v>
      </c>
      <c r="D154" s="3" t="s">
        <v>389</v>
      </c>
      <c r="E154" s="3" t="s">
        <v>287</v>
      </c>
      <c r="F154" s="3"/>
      <c r="G154" s="3"/>
      <c r="H154" s="3"/>
      <c r="I154" s="3"/>
      <c r="J154" s="3"/>
      <c r="K154" s="3"/>
      <c r="L154" s="3"/>
      <c r="M154" s="3"/>
      <c r="N154" s="3"/>
      <c r="O154" s="3"/>
      <c r="P154" s="3"/>
      <c r="Q154" s="3"/>
      <c r="R154" s="3" t="s">
        <v>639</v>
      </c>
      <c r="S154" s="3">
        <v>7</v>
      </c>
      <c r="T154" s="3">
        <f t="shared" si="9"/>
        <v>7</v>
      </c>
      <c r="U154" s="3">
        <f t="shared" si="10"/>
        <v>6.3</v>
      </c>
      <c r="V154" s="3"/>
      <c r="W154" s="3"/>
      <c r="X154" s="3"/>
      <c r="Y154" s="3"/>
      <c r="Z154" s="3">
        <f t="shared" si="12"/>
        <v>0</v>
      </c>
      <c r="AA154" s="3">
        <f t="shared" si="11"/>
        <v>6.3</v>
      </c>
    </row>
    <row r="155" spans="1:27" ht="42.75" x14ac:dyDescent="0.2">
      <c r="A155" s="4">
        <v>153</v>
      </c>
      <c r="B155" s="4">
        <v>2021211315</v>
      </c>
      <c r="C155" s="3" t="s">
        <v>640</v>
      </c>
      <c r="D155" s="3" t="s">
        <v>389</v>
      </c>
      <c r="E155" s="3" t="s">
        <v>431</v>
      </c>
      <c r="F155" s="3"/>
      <c r="G155" s="17"/>
      <c r="H155" s="3"/>
      <c r="I155" s="3"/>
      <c r="J155" s="3"/>
      <c r="K155" s="3"/>
      <c r="L155" s="3"/>
      <c r="M155" s="3"/>
      <c r="N155" s="3"/>
      <c r="O155" s="3"/>
      <c r="P155" s="3"/>
      <c r="Q155" s="3"/>
      <c r="R155" s="3"/>
      <c r="S155" s="3"/>
      <c r="T155" s="3">
        <f t="shared" si="9"/>
        <v>0</v>
      </c>
      <c r="U155" s="3">
        <f t="shared" si="10"/>
        <v>0</v>
      </c>
      <c r="V155" s="3" t="s">
        <v>641</v>
      </c>
      <c r="W155" s="17" t="s">
        <v>642</v>
      </c>
      <c r="X155" s="3"/>
      <c r="Y155" s="3">
        <v>1</v>
      </c>
      <c r="Z155" s="3">
        <f t="shared" si="12"/>
        <v>0.1</v>
      </c>
      <c r="AA155" s="3">
        <f t="shared" si="11"/>
        <v>0.1</v>
      </c>
    </row>
    <row r="156" spans="1:27" ht="57" x14ac:dyDescent="0.2">
      <c r="A156" s="4">
        <v>154</v>
      </c>
      <c r="B156" s="4">
        <v>2021211322</v>
      </c>
      <c r="C156" s="3" t="s">
        <v>643</v>
      </c>
      <c r="D156" s="3" t="s">
        <v>389</v>
      </c>
      <c r="E156" s="3" t="s">
        <v>369</v>
      </c>
      <c r="F156" s="3"/>
      <c r="G156" s="3"/>
      <c r="H156" s="3"/>
      <c r="I156" s="3"/>
      <c r="J156" s="3"/>
      <c r="K156" s="3"/>
      <c r="L156" s="3"/>
      <c r="M156" s="3"/>
      <c r="N156" s="3"/>
      <c r="O156" s="3"/>
      <c r="P156" s="3"/>
      <c r="Q156" s="3"/>
      <c r="R156" s="3" t="s">
        <v>644</v>
      </c>
      <c r="S156" s="3">
        <v>7</v>
      </c>
      <c r="T156" s="3">
        <f t="shared" si="9"/>
        <v>7</v>
      </c>
      <c r="U156" s="3">
        <f t="shared" si="10"/>
        <v>6.3</v>
      </c>
      <c r="V156" s="3"/>
      <c r="W156" s="3"/>
      <c r="X156" s="3" t="s">
        <v>645</v>
      </c>
      <c r="Y156" s="3">
        <v>0.25</v>
      </c>
      <c r="Z156" s="3">
        <f t="shared" si="12"/>
        <v>2.5000000000000001E-2</v>
      </c>
      <c r="AA156" s="3">
        <f t="shared" si="11"/>
        <v>6.3250000000000002</v>
      </c>
    </row>
    <row r="157" spans="1:27" ht="199.5" x14ac:dyDescent="0.2">
      <c r="A157" s="4">
        <v>155</v>
      </c>
      <c r="B157" s="4">
        <v>2021211323</v>
      </c>
      <c r="C157" s="3" t="s">
        <v>646</v>
      </c>
      <c r="D157" s="3" t="s">
        <v>389</v>
      </c>
      <c r="E157" s="3" t="s">
        <v>647</v>
      </c>
      <c r="F157" s="18" t="s">
        <v>648</v>
      </c>
      <c r="G157" s="3">
        <v>3.75</v>
      </c>
      <c r="H157" s="3"/>
      <c r="I157" s="3"/>
      <c r="J157" s="3"/>
      <c r="K157" s="3"/>
      <c r="L157" s="3"/>
      <c r="M157" s="3"/>
      <c r="N157" s="3"/>
      <c r="O157" s="3"/>
      <c r="P157" s="3"/>
      <c r="Q157" s="3"/>
      <c r="R157" s="3" t="s">
        <v>649</v>
      </c>
      <c r="S157" s="3">
        <v>15</v>
      </c>
      <c r="T157" s="3">
        <f t="shared" ref="T157:T220" si="13">S157+I157+K157+M157+O157+Q157+G157</f>
        <v>18.75</v>
      </c>
      <c r="U157" s="3">
        <f t="shared" ref="U157:U220" si="14">T157*0.9</f>
        <v>16.875</v>
      </c>
      <c r="V157" s="3"/>
      <c r="W157" s="3"/>
      <c r="X157" s="3" t="s">
        <v>650</v>
      </c>
      <c r="Y157" s="3">
        <v>10</v>
      </c>
      <c r="Z157" s="3">
        <f t="shared" si="12"/>
        <v>1</v>
      </c>
      <c r="AA157" s="3">
        <f t="shared" ref="AA157:AA220" si="15">Z157+U157</f>
        <v>17.875</v>
      </c>
    </row>
    <row r="158" spans="1:27" ht="171" x14ac:dyDescent="0.2">
      <c r="A158" s="4">
        <v>156</v>
      </c>
      <c r="B158" s="4">
        <v>2021211326</v>
      </c>
      <c r="C158" s="3" t="s">
        <v>651</v>
      </c>
      <c r="D158" s="3" t="s">
        <v>389</v>
      </c>
      <c r="E158" s="3" t="s">
        <v>652</v>
      </c>
      <c r="F158" s="18"/>
      <c r="G158" s="3">
        <v>0</v>
      </c>
      <c r="H158" s="18"/>
      <c r="I158" s="3">
        <v>0</v>
      </c>
      <c r="J158" s="18" t="s">
        <v>653</v>
      </c>
      <c r="K158" s="3">
        <v>4</v>
      </c>
      <c r="L158" s="18"/>
      <c r="M158" s="3">
        <v>0</v>
      </c>
      <c r="N158" s="18"/>
      <c r="O158" s="3">
        <v>0</v>
      </c>
      <c r="P158" s="18" t="s">
        <v>654</v>
      </c>
      <c r="Q158" s="3">
        <v>4.5</v>
      </c>
      <c r="R158" s="18" t="s">
        <v>655</v>
      </c>
      <c r="S158" s="3">
        <v>14</v>
      </c>
      <c r="T158" s="3">
        <f t="shared" si="13"/>
        <v>22.5</v>
      </c>
      <c r="U158" s="3">
        <f t="shared" si="14"/>
        <v>20.25</v>
      </c>
      <c r="V158" s="18" t="s">
        <v>656</v>
      </c>
      <c r="W158" s="18" t="s">
        <v>657</v>
      </c>
      <c r="X158" s="18"/>
      <c r="Y158" s="3">
        <v>10</v>
      </c>
      <c r="Z158" s="3">
        <f t="shared" si="12"/>
        <v>1</v>
      </c>
      <c r="AA158" s="3">
        <f t="shared" si="15"/>
        <v>21.25</v>
      </c>
    </row>
    <row r="159" spans="1:27" ht="185.25" x14ac:dyDescent="0.2">
      <c r="A159" s="4">
        <v>157</v>
      </c>
      <c r="B159" s="4">
        <v>2021211329</v>
      </c>
      <c r="C159" s="3" t="s">
        <v>658</v>
      </c>
      <c r="D159" s="3" t="s">
        <v>389</v>
      </c>
      <c r="E159" s="3" t="s">
        <v>659</v>
      </c>
      <c r="F159" s="3"/>
      <c r="G159" s="3"/>
      <c r="H159" s="3"/>
      <c r="I159" s="3"/>
      <c r="J159" s="3"/>
      <c r="K159" s="3"/>
      <c r="L159" s="3"/>
      <c r="M159" s="3"/>
      <c r="N159" s="3"/>
      <c r="O159" s="3"/>
      <c r="P159" s="3"/>
      <c r="Q159" s="3"/>
      <c r="R159" s="19" t="s">
        <v>660</v>
      </c>
      <c r="S159" s="3">
        <v>40</v>
      </c>
      <c r="T159" s="3">
        <f t="shared" si="13"/>
        <v>40</v>
      </c>
      <c r="U159" s="3">
        <f t="shared" si="14"/>
        <v>36</v>
      </c>
      <c r="V159" s="3"/>
      <c r="W159" s="3"/>
      <c r="X159" s="19" t="s">
        <v>661</v>
      </c>
      <c r="Y159" s="3">
        <v>4</v>
      </c>
      <c r="Z159" s="3">
        <f t="shared" si="12"/>
        <v>0.4</v>
      </c>
      <c r="AA159" s="3">
        <f t="shared" si="15"/>
        <v>36.4</v>
      </c>
    </row>
    <row r="160" spans="1:27" ht="185.25" x14ac:dyDescent="0.2">
      <c r="A160" s="4">
        <v>158</v>
      </c>
      <c r="B160" s="4">
        <v>2021211330</v>
      </c>
      <c r="C160" s="3" t="s">
        <v>662</v>
      </c>
      <c r="D160" s="3" t="s">
        <v>389</v>
      </c>
      <c r="E160" s="3" t="s">
        <v>210</v>
      </c>
      <c r="F160" s="3"/>
      <c r="G160" s="3"/>
      <c r="H160" s="3"/>
      <c r="I160" s="3"/>
      <c r="J160" s="3"/>
      <c r="K160" s="3"/>
      <c r="L160" s="3"/>
      <c r="M160" s="3"/>
      <c r="N160" s="3"/>
      <c r="O160" s="3"/>
      <c r="P160" s="3"/>
      <c r="Q160" s="3"/>
      <c r="R160" s="3" t="s">
        <v>663</v>
      </c>
      <c r="S160" s="3">
        <v>25</v>
      </c>
      <c r="T160" s="3">
        <f t="shared" si="13"/>
        <v>25</v>
      </c>
      <c r="U160" s="3">
        <f t="shared" si="14"/>
        <v>22.5</v>
      </c>
      <c r="V160" s="3"/>
      <c r="W160" s="3"/>
      <c r="X160" s="3" t="s">
        <v>664</v>
      </c>
      <c r="Y160" s="3">
        <v>10</v>
      </c>
      <c r="Z160" s="3">
        <f t="shared" si="12"/>
        <v>1</v>
      </c>
      <c r="AA160" s="3">
        <f t="shared" si="15"/>
        <v>23.5</v>
      </c>
    </row>
    <row r="161" spans="1:27" ht="213.75" x14ac:dyDescent="0.2">
      <c r="A161" s="4">
        <v>159</v>
      </c>
      <c r="B161" s="4">
        <v>2021211347</v>
      </c>
      <c r="C161" s="3" t="s">
        <v>665</v>
      </c>
      <c r="D161" s="3" t="s">
        <v>389</v>
      </c>
      <c r="E161" s="3" t="s">
        <v>464</v>
      </c>
      <c r="F161" s="3"/>
      <c r="G161" s="3"/>
      <c r="H161" s="3"/>
      <c r="I161" s="3"/>
      <c r="J161" s="3"/>
      <c r="K161" s="3"/>
      <c r="L161" s="3"/>
      <c r="M161" s="3"/>
      <c r="N161" s="3" t="s">
        <v>666</v>
      </c>
      <c r="O161" s="3">
        <v>4.5</v>
      </c>
      <c r="P161" s="3"/>
      <c r="Q161" s="3"/>
      <c r="R161" s="3" t="s">
        <v>667</v>
      </c>
      <c r="S161" s="3">
        <v>22</v>
      </c>
      <c r="T161" s="3">
        <f t="shared" si="13"/>
        <v>26.5</v>
      </c>
      <c r="U161" s="3">
        <f t="shared" si="14"/>
        <v>23.85</v>
      </c>
      <c r="V161" s="3" t="s">
        <v>668</v>
      </c>
      <c r="W161" s="3"/>
      <c r="X161" s="3"/>
      <c r="Y161" s="3">
        <v>1</v>
      </c>
      <c r="Z161" s="3">
        <f t="shared" si="12"/>
        <v>0.1</v>
      </c>
      <c r="AA161" s="3">
        <f t="shared" si="15"/>
        <v>23.950000000000003</v>
      </c>
    </row>
    <row r="162" spans="1:27" ht="156.75" x14ac:dyDescent="0.2">
      <c r="A162" s="4">
        <v>160</v>
      </c>
      <c r="B162" s="4">
        <v>2021211397</v>
      </c>
      <c r="C162" s="3" t="s">
        <v>669</v>
      </c>
      <c r="D162" s="3" t="s">
        <v>389</v>
      </c>
      <c r="E162" s="3" t="s">
        <v>223</v>
      </c>
      <c r="F162" s="3" t="s">
        <v>670</v>
      </c>
      <c r="G162" s="3">
        <v>1.25</v>
      </c>
      <c r="H162" s="3"/>
      <c r="I162" s="3"/>
      <c r="J162" s="3" t="s">
        <v>1170</v>
      </c>
      <c r="K162" s="3"/>
      <c r="L162" s="3"/>
      <c r="M162" s="3"/>
      <c r="N162" s="3"/>
      <c r="O162" s="3"/>
      <c r="P162" s="3" t="s">
        <v>1169</v>
      </c>
      <c r="Q162" s="3">
        <v>24</v>
      </c>
      <c r="R162" s="3" t="s">
        <v>671</v>
      </c>
      <c r="S162" s="3">
        <v>22</v>
      </c>
      <c r="T162" s="3">
        <f t="shared" si="13"/>
        <v>47.25</v>
      </c>
      <c r="U162" s="3">
        <f t="shared" si="14"/>
        <v>42.524999999999999</v>
      </c>
      <c r="V162" s="3" t="s">
        <v>672</v>
      </c>
      <c r="W162" s="3"/>
      <c r="X162" s="3" t="s">
        <v>673</v>
      </c>
      <c r="Y162" s="3">
        <v>6</v>
      </c>
      <c r="Z162" s="3">
        <f t="shared" si="12"/>
        <v>0.60000000000000009</v>
      </c>
      <c r="AA162" s="3">
        <f t="shared" si="15"/>
        <v>43.125</v>
      </c>
    </row>
    <row r="163" spans="1:27" ht="370.5" x14ac:dyDescent="0.2">
      <c r="A163" s="4">
        <v>161</v>
      </c>
      <c r="B163" s="20" t="s">
        <v>674</v>
      </c>
      <c r="C163" s="3" t="s">
        <v>675</v>
      </c>
      <c r="D163" s="3" t="s">
        <v>362</v>
      </c>
      <c r="E163" s="3" t="s">
        <v>410</v>
      </c>
      <c r="F163" s="3" t="s">
        <v>676</v>
      </c>
      <c r="G163" s="3">
        <v>114.5</v>
      </c>
      <c r="H163" s="3" t="s">
        <v>677</v>
      </c>
      <c r="I163" s="3">
        <v>10</v>
      </c>
      <c r="J163" s="3"/>
      <c r="K163" s="3"/>
      <c r="L163" s="3"/>
      <c r="M163" s="3"/>
      <c r="N163" s="3"/>
      <c r="O163" s="3"/>
      <c r="P163" s="3" t="s">
        <v>678</v>
      </c>
      <c r="Q163" s="3">
        <v>12</v>
      </c>
      <c r="R163" s="3" t="s">
        <v>679</v>
      </c>
      <c r="S163" s="3">
        <v>25</v>
      </c>
      <c r="T163" s="3">
        <f t="shared" si="13"/>
        <v>161.5</v>
      </c>
      <c r="U163" s="3">
        <f t="shared" si="14"/>
        <v>145.35</v>
      </c>
      <c r="V163" s="3"/>
      <c r="W163" s="3"/>
      <c r="X163" s="3"/>
      <c r="Y163" s="3"/>
      <c r="Z163" s="3">
        <f t="shared" si="12"/>
        <v>0</v>
      </c>
      <c r="AA163" s="3">
        <f t="shared" si="15"/>
        <v>145.35</v>
      </c>
    </row>
    <row r="164" spans="1:27" ht="185.25" x14ac:dyDescent="0.2">
      <c r="A164" s="4">
        <v>162</v>
      </c>
      <c r="B164" s="4">
        <v>2021211213</v>
      </c>
      <c r="C164" s="3" t="s">
        <v>680</v>
      </c>
      <c r="D164" s="3" t="s">
        <v>362</v>
      </c>
      <c r="E164" s="3" t="s">
        <v>681</v>
      </c>
      <c r="F164" s="3" t="s">
        <v>682</v>
      </c>
      <c r="G164" s="3">
        <v>105</v>
      </c>
      <c r="H164" s="3"/>
      <c r="I164" s="3"/>
      <c r="J164" s="3"/>
      <c r="K164" s="3"/>
      <c r="L164" s="3"/>
      <c r="M164" s="3"/>
      <c r="N164" s="3"/>
      <c r="O164" s="3"/>
      <c r="P164" s="3" t="s">
        <v>683</v>
      </c>
      <c r="Q164" s="3">
        <v>24</v>
      </c>
      <c r="R164" s="3" t="s">
        <v>684</v>
      </c>
      <c r="S164" s="3">
        <v>15</v>
      </c>
      <c r="T164" s="3">
        <f t="shared" si="13"/>
        <v>144</v>
      </c>
      <c r="U164" s="3">
        <f t="shared" si="14"/>
        <v>129.6</v>
      </c>
      <c r="V164" s="3"/>
      <c r="W164" s="3"/>
      <c r="X164" s="3"/>
      <c r="Y164" s="3"/>
      <c r="Z164" s="3">
        <f t="shared" si="12"/>
        <v>0</v>
      </c>
      <c r="AA164" s="3">
        <f t="shared" si="15"/>
        <v>129.6</v>
      </c>
    </row>
    <row r="165" spans="1:27" ht="199.5" x14ac:dyDescent="0.2">
      <c r="A165" s="4">
        <v>163</v>
      </c>
      <c r="B165" s="4">
        <v>2021211214</v>
      </c>
      <c r="C165" s="3" t="s">
        <v>685</v>
      </c>
      <c r="D165" s="3" t="s">
        <v>362</v>
      </c>
      <c r="E165" s="3" t="s">
        <v>363</v>
      </c>
      <c r="F165" s="3" t="s">
        <v>121</v>
      </c>
      <c r="G165" s="3">
        <v>0</v>
      </c>
      <c r="H165" s="3" t="s">
        <v>121</v>
      </c>
      <c r="I165" s="3">
        <v>0</v>
      </c>
      <c r="J165" s="3" t="s">
        <v>121</v>
      </c>
      <c r="K165" s="3">
        <v>0</v>
      </c>
      <c r="L165" s="3" t="s">
        <v>121</v>
      </c>
      <c r="M165" s="3">
        <v>0</v>
      </c>
      <c r="N165" s="3" t="s">
        <v>686</v>
      </c>
      <c r="O165" s="3">
        <v>30</v>
      </c>
      <c r="P165" s="3" t="s">
        <v>121</v>
      </c>
      <c r="Q165" s="3">
        <v>0</v>
      </c>
      <c r="R165" s="3" t="s">
        <v>687</v>
      </c>
      <c r="S165" s="3">
        <v>5</v>
      </c>
      <c r="T165" s="3">
        <f t="shared" si="13"/>
        <v>35</v>
      </c>
      <c r="U165" s="3">
        <f t="shared" si="14"/>
        <v>31.5</v>
      </c>
      <c r="V165" s="3" t="s">
        <v>121</v>
      </c>
      <c r="W165" s="3" t="s">
        <v>688</v>
      </c>
      <c r="X165" s="3" t="s">
        <v>121</v>
      </c>
      <c r="Y165" s="3">
        <v>3</v>
      </c>
      <c r="Z165" s="3">
        <f t="shared" si="12"/>
        <v>0.30000000000000004</v>
      </c>
      <c r="AA165" s="3">
        <f t="shared" si="15"/>
        <v>31.8</v>
      </c>
    </row>
    <row r="166" spans="1:27" ht="213.75" x14ac:dyDescent="0.2">
      <c r="A166" s="4">
        <v>164</v>
      </c>
      <c r="B166" s="4">
        <v>2021211211</v>
      </c>
      <c r="C166" s="3" t="s">
        <v>689</v>
      </c>
      <c r="D166" s="3" t="s">
        <v>362</v>
      </c>
      <c r="E166" s="3" t="s">
        <v>690</v>
      </c>
      <c r="F166" s="3"/>
      <c r="G166" s="3"/>
      <c r="H166" s="3"/>
      <c r="I166" s="3"/>
      <c r="J166" s="3"/>
      <c r="K166" s="3"/>
      <c r="L166" s="3"/>
      <c r="M166" s="3"/>
      <c r="N166" s="3"/>
      <c r="O166" s="3"/>
      <c r="P166" s="3"/>
      <c r="Q166" s="3"/>
      <c r="R166" s="3" t="s">
        <v>691</v>
      </c>
      <c r="S166" s="3">
        <v>24</v>
      </c>
      <c r="T166" s="3">
        <f t="shared" si="13"/>
        <v>24</v>
      </c>
      <c r="U166" s="3">
        <f t="shared" si="14"/>
        <v>21.6</v>
      </c>
      <c r="V166" s="3"/>
      <c r="W166" s="3"/>
      <c r="X166" s="3" t="s">
        <v>692</v>
      </c>
      <c r="Y166" s="3">
        <v>10</v>
      </c>
      <c r="Z166" s="3">
        <f t="shared" ref="Z166:Z229" si="16">Y166*0.1</f>
        <v>1</v>
      </c>
      <c r="AA166" s="3">
        <f t="shared" si="15"/>
        <v>22.6</v>
      </c>
    </row>
    <row r="167" spans="1:27" ht="99.75" x14ac:dyDescent="0.2">
      <c r="A167" s="4">
        <v>165</v>
      </c>
      <c r="B167" s="4">
        <v>2021211212</v>
      </c>
      <c r="C167" s="3" t="s">
        <v>693</v>
      </c>
      <c r="D167" s="3" t="s">
        <v>362</v>
      </c>
      <c r="E167" s="3" t="s">
        <v>694</v>
      </c>
      <c r="F167" s="3"/>
      <c r="G167" s="3"/>
      <c r="H167" s="3"/>
      <c r="I167" s="3"/>
      <c r="J167" s="3"/>
      <c r="K167" s="3"/>
      <c r="L167" s="3"/>
      <c r="M167" s="3"/>
      <c r="N167" s="3"/>
      <c r="O167" s="3"/>
      <c r="P167" s="3"/>
      <c r="Q167" s="3"/>
      <c r="R167" s="3" t="s">
        <v>695</v>
      </c>
      <c r="S167" s="3">
        <v>20</v>
      </c>
      <c r="T167" s="3">
        <f t="shared" si="13"/>
        <v>20</v>
      </c>
      <c r="U167" s="3">
        <f t="shared" si="14"/>
        <v>18</v>
      </c>
      <c r="V167" s="3"/>
      <c r="W167" s="3"/>
      <c r="X167" s="3"/>
      <c r="Y167" s="3"/>
      <c r="Z167" s="3">
        <f t="shared" si="16"/>
        <v>0</v>
      </c>
      <c r="AA167" s="3">
        <f t="shared" si="15"/>
        <v>18</v>
      </c>
    </row>
    <row r="168" spans="1:27" ht="99.75" x14ac:dyDescent="0.2">
      <c r="A168" s="4">
        <v>166</v>
      </c>
      <c r="B168" s="4">
        <v>2021211399</v>
      </c>
      <c r="C168" s="3" t="s">
        <v>696</v>
      </c>
      <c r="D168" s="3" t="s">
        <v>389</v>
      </c>
      <c r="E168" s="3" t="s">
        <v>694</v>
      </c>
      <c r="F168" s="3" t="s">
        <v>697</v>
      </c>
      <c r="G168" s="3">
        <v>49</v>
      </c>
      <c r="H168" s="3"/>
      <c r="I168" s="3"/>
      <c r="J168" s="3" t="s">
        <v>698</v>
      </c>
      <c r="K168" s="3">
        <v>4</v>
      </c>
      <c r="L168" s="3"/>
      <c r="M168" s="3"/>
      <c r="N168" s="3"/>
      <c r="O168" s="3"/>
      <c r="P168" s="3"/>
      <c r="Q168" s="3"/>
      <c r="R168" s="3" t="s">
        <v>699</v>
      </c>
      <c r="S168" s="3">
        <v>25</v>
      </c>
      <c r="T168" s="3">
        <f t="shared" si="13"/>
        <v>78</v>
      </c>
      <c r="U168" s="3">
        <f t="shared" si="14"/>
        <v>70.2</v>
      </c>
      <c r="V168" s="3" t="s">
        <v>700</v>
      </c>
      <c r="W168" s="3" t="s">
        <v>701</v>
      </c>
      <c r="X168" s="3"/>
      <c r="Y168" s="3">
        <v>10</v>
      </c>
      <c r="Z168" s="3">
        <f t="shared" si="16"/>
        <v>1</v>
      </c>
      <c r="AA168" s="3">
        <f t="shared" si="15"/>
        <v>71.2</v>
      </c>
    </row>
    <row r="169" spans="1:27" ht="128.25" x14ac:dyDescent="0.2">
      <c r="A169" s="4">
        <v>167</v>
      </c>
      <c r="B169" s="4">
        <v>2021211346</v>
      </c>
      <c r="C169" s="3" t="s">
        <v>702</v>
      </c>
      <c r="D169" s="3" t="s">
        <v>389</v>
      </c>
      <c r="E169" s="3" t="s">
        <v>522</v>
      </c>
      <c r="F169" s="3"/>
      <c r="G169" s="3"/>
      <c r="H169" s="3"/>
      <c r="I169" s="3"/>
      <c r="J169" s="3"/>
      <c r="K169" s="3"/>
      <c r="L169" s="3"/>
      <c r="M169" s="3"/>
      <c r="N169" s="3"/>
      <c r="O169" s="3"/>
      <c r="P169" s="3"/>
      <c r="Q169" s="3"/>
      <c r="R169" s="3" t="s">
        <v>703</v>
      </c>
      <c r="S169" s="3">
        <v>30</v>
      </c>
      <c r="T169" s="3">
        <f t="shared" si="13"/>
        <v>30</v>
      </c>
      <c r="U169" s="3">
        <f t="shared" si="14"/>
        <v>27</v>
      </c>
      <c r="V169" s="3" t="s">
        <v>441</v>
      </c>
      <c r="W169" s="3" t="s">
        <v>704</v>
      </c>
      <c r="X169" s="3" t="s">
        <v>705</v>
      </c>
      <c r="Y169" s="3">
        <v>10</v>
      </c>
      <c r="Z169" s="3">
        <f t="shared" si="16"/>
        <v>1</v>
      </c>
      <c r="AA169" s="3">
        <f t="shared" si="15"/>
        <v>28</v>
      </c>
    </row>
    <row r="170" spans="1:27" ht="185.25" x14ac:dyDescent="0.2">
      <c r="A170" s="4">
        <v>168</v>
      </c>
      <c r="B170" s="4">
        <v>2021211350</v>
      </c>
      <c r="C170" s="3" t="s">
        <v>706</v>
      </c>
      <c r="D170" s="3" t="s">
        <v>389</v>
      </c>
      <c r="E170" s="3" t="s">
        <v>66</v>
      </c>
      <c r="F170" s="3"/>
      <c r="G170" s="3"/>
      <c r="H170" s="3"/>
      <c r="I170" s="3"/>
      <c r="J170" s="3"/>
      <c r="K170" s="3"/>
      <c r="L170" s="3"/>
      <c r="M170" s="3"/>
      <c r="N170" s="3"/>
      <c r="O170" s="3"/>
      <c r="P170" s="3"/>
      <c r="Q170" s="3"/>
      <c r="R170" s="3" t="s">
        <v>707</v>
      </c>
      <c r="S170" s="3">
        <v>15</v>
      </c>
      <c r="T170" s="3">
        <f t="shared" si="13"/>
        <v>15</v>
      </c>
      <c r="U170" s="3">
        <f t="shared" si="14"/>
        <v>13.5</v>
      </c>
      <c r="V170" s="3" t="s">
        <v>708</v>
      </c>
      <c r="W170" s="3"/>
      <c r="X170" s="3"/>
      <c r="Y170" s="3">
        <v>1</v>
      </c>
      <c r="Z170" s="3">
        <f t="shared" si="16"/>
        <v>0.1</v>
      </c>
      <c r="AA170" s="3">
        <f t="shared" si="15"/>
        <v>13.6</v>
      </c>
    </row>
    <row r="171" spans="1:27" ht="142.5" x14ac:dyDescent="0.2">
      <c r="A171" s="4">
        <v>169</v>
      </c>
      <c r="B171" s="4">
        <v>2021211298</v>
      </c>
      <c r="C171" s="3" t="s">
        <v>709</v>
      </c>
      <c r="D171" s="3" t="s">
        <v>389</v>
      </c>
      <c r="E171" s="3" t="s">
        <v>647</v>
      </c>
      <c r="F171" s="3" t="s">
        <v>710</v>
      </c>
      <c r="G171" s="3">
        <v>10.5</v>
      </c>
      <c r="H171" s="3"/>
      <c r="I171" s="3"/>
      <c r="J171" s="3"/>
      <c r="K171" s="3"/>
      <c r="L171" s="3"/>
      <c r="M171" s="3"/>
      <c r="N171" s="3"/>
      <c r="O171" s="3"/>
      <c r="P171" s="3"/>
      <c r="Q171" s="3"/>
      <c r="R171" s="3" t="s">
        <v>711</v>
      </c>
      <c r="S171" s="3">
        <v>15</v>
      </c>
      <c r="T171" s="3">
        <f t="shared" si="13"/>
        <v>25.5</v>
      </c>
      <c r="U171" s="3">
        <f t="shared" si="14"/>
        <v>22.95</v>
      </c>
      <c r="V171" s="3"/>
      <c r="W171" s="3" t="s">
        <v>712</v>
      </c>
      <c r="X171" s="3" t="s">
        <v>713</v>
      </c>
      <c r="Y171" s="3">
        <v>10</v>
      </c>
      <c r="Z171" s="3">
        <f t="shared" si="16"/>
        <v>1</v>
      </c>
      <c r="AA171" s="3">
        <f t="shared" si="15"/>
        <v>23.95</v>
      </c>
    </row>
    <row r="172" spans="1:27" ht="128.25" x14ac:dyDescent="0.2">
      <c r="A172" s="4">
        <v>170</v>
      </c>
      <c r="B172" s="4">
        <v>2021211352</v>
      </c>
      <c r="C172" s="3" t="s">
        <v>714</v>
      </c>
      <c r="D172" s="3" t="s">
        <v>389</v>
      </c>
      <c r="E172" s="3" t="s">
        <v>715</v>
      </c>
      <c r="F172" s="3"/>
      <c r="G172" s="3"/>
      <c r="H172" s="3"/>
      <c r="I172" s="3"/>
      <c r="J172" s="3"/>
      <c r="K172" s="3"/>
      <c r="L172" s="3"/>
      <c r="M172" s="3"/>
      <c r="N172" s="3"/>
      <c r="O172" s="3"/>
      <c r="P172" s="3"/>
      <c r="Q172" s="3"/>
      <c r="R172" s="3" t="s">
        <v>716</v>
      </c>
      <c r="S172" s="3">
        <v>25</v>
      </c>
      <c r="T172" s="3">
        <f t="shared" si="13"/>
        <v>25</v>
      </c>
      <c r="U172" s="3">
        <f t="shared" si="14"/>
        <v>22.5</v>
      </c>
      <c r="V172" s="3" t="s">
        <v>717</v>
      </c>
      <c r="W172" s="3"/>
      <c r="X172" s="3" t="s">
        <v>718</v>
      </c>
      <c r="Y172" s="3">
        <v>10</v>
      </c>
      <c r="Z172" s="3">
        <f t="shared" si="16"/>
        <v>1</v>
      </c>
      <c r="AA172" s="3">
        <f t="shared" si="15"/>
        <v>23.5</v>
      </c>
    </row>
    <row r="173" spans="1:27" ht="171" x14ac:dyDescent="0.2">
      <c r="A173" s="4">
        <v>171</v>
      </c>
      <c r="B173" s="4">
        <v>20211292</v>
      </c>
      <c r="C173" s="3" t="s">
        <v>719</v>
      </c>
      <c r="D173" s="3" t="s">
        <v>389</v>
      </c>
      <c r="E173" s="3" t="s">
        <v>720</v>
      </c>
      <c r="F173" s="3"/>
      <c r="G173" s="3">
        <v>0</v>
      </c>
      <c r="H173" s="3"/>
      <c r="I173" s="3">
        <v>0</v>
      </c>
      <c r="J173" s="3"/>
      <c r="K173" s="3">
        <v>0</v>
      </c>
      <c r="L173" s="3"/>
      <c r="M173" s="3">
        <v>0</v>
      </c>
      <c r="N173" s="3"/>
      <c r="O173" s="3">
        <v>0</v>
      </c>
      <c r="P173" s="3"/>
      <c r="Q173" s="3">
        <v>0</v>
      </c>
      <c r="R173" s="3" t="s">
        <v>721</v>
      </c>
      <c r="S173" s="3">
        <v>20</v>
      </c>
      <c r="T173" s="3">
        <f t="shared" si="13"/>
        <v>20</v>
      </c>
      <c r="U173" s="3">
        <f t="shared" si="14"/>
        <v>18</v>
      </c>
      <c r="V173" s="3" t="s">
        <v>593</v>
      </c>
      <c r="W173" s="3"/>
      <c r="X173" s="3"/>
      <c r="Y173" s="3">
        <v>1</v>
      </c>
      <c r="Z173" s="3">
        <f t="shared" si="16"/>
        <v>0.1</v>
      </c>
      <c r="AA173" s="3">
        <f t="shared" si="15"/>
        <v>18.100000000000001</v>
      </c>
    </row>
    <row r="174" spans="1:27" ht="142.5" x14ac:dyDescent="0.2">
      <c r="A174" s="4">
        <v>172</v>
      </c>
      <c r="B174" s="4">
        <v>2021211293</v>
      </c>
      <c r="C174" s="3" t="s">
        <v>722</v>
      </c>
      <c r="D174" s="3" t="s">
        <v>389</v>
      </c>
      <c r="E174" s="3" t="s">
        <v>723</v>
      </c>
      <c r="F174" s="3" t="s">
        <v>724</v>
      </c>
      <c r="G174" s="3">
        <v>3.75</v>
      </c>
      <c r="H174" s="3"/>
      <c r="I174" s="3"/>
      <c r="J174" s="3"/>
      <c r="K174" s="3"/>
      <c r="L174" s="3"/>
      <c r="M174" s="3"/>
      <c r="N174" s="3"/>
      <c r="O174" s="3"/>
      <c r="P174" s="3"/>
      <c r="Q174" s="3"/>
      <c r="R174" s="3" t="s">
        <v>725</v>
      </c>
      <c r="S174" s="3">
        <v>25</v>
      </c>
      <c r="T174" s="3">
        <f t="shared" si="13"/>
        <v>28.75</v>
      </c>
      <c r="U174" s="3">
        <f t="shared" si="14"/>
        <v>25.875</v>
      </c>
      <c r="V174" s="3"/>
      <c r="W174" s="3"/>
      <c r="X174" s="3"/>
      <c r="Y174" s="3"/>
      <c r="Z174" s="3">
        <f t="shared" si="16"/>
        <v>0</v>
      </c>
      <c r="AA174" s="3">
        <f t="shared" si="15"/>
        <v>25.875</v>
      </c>
    </row>
    <row r="175" spans="1:27" ht="156.75" x14ac:dyDescent="0.2">
      <c r="A175" s="4">
        <v>173</v>
      </c>
      <c r="B175" s="4">
        <v>2021211296</v>
      </c>
      <c r="C175" s="3" t="s">
        <v>726</v>
      </c>
      <c r="D175" s="3" t="s">
        <v>389</v>
      </c>
      <c r="E175" s="3" t="s">
        <v>727</v>
      </c>
      <c r="F175" s="3"/>
      <c r="G175" s="3"/>
      <c r="H175" s="3"/>
      <c r="I175" s="3"/>
      <c r="J175" s="3"/>
      <c r="K175" s="3"/>
      <c r="L175" s="3"/>
      <c r="M175" s="3"/>
      <c r="N175" s="3"/>
      <c r="O175" s="3"/>
      <c r="P175" s="3"/>
      <c r="Q175" s="3"/>
      <c r="R175" s="3" t="s">
        <v>728</v>
      </c>
      <c r="S175" s="3">
        <v>25</v>
      </c>
      <c r="T175" s="3">
        <f t="shared" si="13"/>
        <v>25</v>
      </c>
      <c r="U175" s="3">
        <f t="shared" si="14"/>
        <v>22.5</v>
      </c>
      <c r="V175" s="3" t="s">
        <v>729</v>
      </c>
      <c r="W175" s="3"/>
      <c r="X175" s="3"/>
      <c r="Y175" s="3">
        <v>1</v>
      </c>
      <c r="Z175" s="3">
        <f t="shared" si="16"/>
        <v>0.1</v>
      </c>
      <c r="AA175" s="3">
        <f t="shared" si="15"/>
        <v>22.6</v>
      </c>
    </row>
    <row r="176" spans="1:27" ht="156.75" x14ac:dyDescent="0.2">
      <c r="A176" s="4">
        <v>174</v>
      </c>
      <c r="B176" s="4">
        <v>2021211285</v>
      </c>
      <c r="C176" s="3" t="s">
        <v>730</v>
      </c>
      <c r="D176" s="3" t="s">
        <v>389</v>
      </c>
      <c r="E176" s="3" t="s">
        <v>602</v>
      </c>
      <c r="F176" s="3"/>
      <c r="G176" s="3"/>
      <c r="H176" s="3"/>
      <c r="I176" s="3"/>
      <c r="J176" s="3"/>
      <c r="K176" s="3"/>
      <c r="L176" s="3"/>
      <c r="M176" s="3"/>
      <c r="N176" s="3"/>
      <c r="O176" s="3"/>
      <c r="P176" s="3"/>
      <c r="Q176" s="3"/>
      <c r="R176" s="3" t="s">
        <v>731</v>
      </c>
      <c r="S176" s="3">
        <v>20</v>
      </c>
      <c r="T176" s="3">
        <f t="shared" si="13"/>
        <v>20</v>
      </c>
      <c r="U176" s="3">
        <f t="shared" si="14"/>
        <v>18</v>
      </c>
      <c r="V176" s="3"/>
      <c r="W176" s="3"/>
      <c r="X176" s="3"/>
      <c r="Y176" s="3"/>
      <c r="Z176" s="3">
        <f t="shared" si="16"/>
        <v>0</v>
      </c>
      <c r="AA176" s="3">
        <f t="shared" si="15"/>
        <v>18</v>
      </c>
    </row>
    <row r="177" spans="1:27" ht="99.75" x14ac:dyDescent="0.2">
      <c r="A177" s="4">
        <v>175</v>
      </c>
      <c r="B177" s="4">
        <v>2021211275</v>
      </c>
      <c r="C177" s="3" t="s">
        <v>732</v>
      </c>
      <c r="D177" s="3" t="s">
        <v>389</v>
      </c>
      <c r="E177" s="3" t="s">
        <v>733</v>
      </c>
      <c r="F177" s="3"/>
      <c r="G177" s="3"/>
      <c r="H177" s="3"/>
      <c r="I177" s="3"/>
      <c r="J177" s="3"/>
      <c r="K177" s="3"/>
      <c r="L177" s="3"/>
      <c r="M177" s="3"/>
      <c r="N177" s="3" t="s">
        <v>734</v>
      </c>
      <c r="O177" s="3">
        <v>10</v>
      </c>
      <c r="P177" s="3"/>
      <c r="Q177" s="3"/>
      <c r="R177" s="3" t="s">
        <v>735</v>
      </c>
      <c r="S177" s="3">
        <v>15</v>
      </c>
      <c r="T177" s="3">
        <f t="shared" si="13"/>
        <v>25</v>
      </c>
      <c r="U177" s="3">
        <f t="shared" si="14"/>
        <v>22.5</v>
      </c>
      <c r="V177" s="3" t="s">
        <v>736</v>
      </c>
      <c r="W177" s="3" t="s">
        <v>737</v>
      </c>
      <c r="X177" s="3"/>
      <c r="Y177" s="3">
        <v>6</v>
      </c>
      <c r="Z177" s="3">
        <f t="shared" si="16"/>
        <v>0.60000000000000009</v>
      </c>
      <c r="AA177" s="3">
        <f t="shared" si="15"/>
        <v>23.1</v>
      </c>
    </row>
    <row r="178" spans="1:27" ht="128.25" x14ac:dyDescent="0.2">
      <c r="A178" s="4">
        <v>176</v>
      </c>
      <c r="B178" s="4" t="s">
        <v>738</v>
      </c>
      <c r="C178" s="9" t="s">
        <v>739</v>
      </c>
      <c r="D178" s="3" t="s">
        <v>389</v>
      </c>
      <c r="E178" s="3" t="s">
        <v>740</v>
      </c>
      <c r="F178" s="9" t="s">
        <v>741</v>
      </c>
      <c r="G178" s="9">
        <v>0</v>
      </c>
      <c r="H178" s="9" t="s">
        <v>741</v>
      </c>
      <c r="I178" s="9">
        <v>0</v>
      </c>
      <c r="J178" s="9" t="s">
        <v>741</v>
      </c>
      <c r="K178" s="9">
        <v>0</v>
      </c>
      <c r="L178" s="9" t="s">
        <v>741</v>
      </c>
      <c r="M178" s="9">
        <v>0</v>
      </c>
      <c r="N178" s="9" t="s">
        <v>741</v>
      </c>
      <c r="O178" s="9">
        <v>0</v>
      </c>
      <c r="P178" s="9" t="s">
        <v>741</v>
      </c>
      <c r="Q178" s="9">
        <v>0</v>
      </c>
      <c r="R178" s="9" t="s">
        <v>742</v>
      </c>
      <c r="S178" s="9">
        <v>25</v>
      </c>
      <c r="T178" s="3">
        <f t="shared" si="13"/>
        <v>25</v>
      </c>
      <c r="U178" s="3">
        <f t="shared" si="14"/>
        <v>22.5</v>
      </c>
      <c r="V178" s="9" t="s">
        <v>743</v>
      </c>
      <c r="W178" s="9" t="s">
        <v>744</v>
      </c>
      <c r="X178" s="9" t="s">
        <v>744</v>
      </c>
      <c r="Y178" s="21">
        <v>0</v>
      </c>
      <c r="Z178" s="3">
        <f t="shared" si="16"/>
        <v>0</v>
      </c>
      <c r="AA178" s="3">
        <f t="shared" si="15"/>
        <v>22.5</v>
      </c>
    </row>
    <row r="179" spans="1:27" ht="57" x14ac:dyDescent="0.2">
      <c r="A179" s="4">
        <v>177</v>
      </c>
      <c r="B179" s="4">
        <v>2021211402</v>
      </c>
      <c r="C179" s="3" t="s">
        <v>745</v>
      </c>
      <c r="D179" s="3" t="s">
        <v>389</v>
      </c>
      <c r="E179" s="3" t="s">
        <v>746</v>
      </c>
      <c r="F179" s="3" t="s">
        <v>747</v>
      </c>
      <c r="G179" s="3">
        <v>15</v>
      </c>
      <c r="H179" s="3"/>
      <c r="I179" s="3"/>
      <c r="J179" s="3"/>
      <c r="K179" s="3"/>
      <c r="L179" s="3"/>
      <c r="M179" s="3"/>
      <c r="N179" s="3"/>
      <c r="O179" s="3"/>
      <c r="P179" s="3"/>
      <c r="Q179" s="3"/>
      <c r="R179" s="3" t="s">
        <v>1160</v>
      </c>
      <c r="S179" s="3">
        <v>5</v>
      </c>
      <c r="T179" s="3">
        <f t="shared" si="13"/>
        <v>20</v>
      </c>
      <c r="U179" s="3">
        <f t="shared" si="14"/>
        <v>18</v>
      </c>
      <c r="V179" s="3" t="s">
        <v>748</v>
      </c>
      <c r="W179" s="3" t="s">
        <v>749</v>
      </c>
      <c r="X179" s="3"/>
      <c r="Y179" s="3">
        <v>6</v>
      </c>
      <c r="Z179" s="3">
        <f t="shared" si="16"/>
        <v>0.60000000000000009</v>
      </c>
      <c r="AA179" s="3">
        <f t="shared" si="15"/>
        <v>18.600000000000001</v>
      </c>
    </row>
    <row r="180" spans="1:27" ht="128.25" x14ac:dyDescent="0.2">
      <c r="A180" s="4">
        <v>178</v>
      </c>
      <c r="B180" s="4">
        <v>2021211289</v>
      </c>
      <c r="C180" s="3" t="s">
        <v>750</v>
      </c>
      <c r="D180" s="3" t="s">
        <v>389</v>
      </c>
      <c r="E180" s="3" t="s">
        <v>751</v>
      </c>
      <c r="F180" s="3" t="s">
        <v>752</v>
      </c>
      <c r="G180" s="3">
        <v>0</v>
      </c>
      <c r="H180" s="3"/>
      <c r="I180" s="3"/>
      <c r="J180" s="3"/>
      <c r="K180" s="3"/>
      <c r="L180" s="3"/>
      <c r="M180" s="3"/>
      <c r="N180" s="3"/>
      <c r="O180" s="3"/>
      <c r="P180" s="3"/>
      <c r="Q180" s="3"/>
      <c r="R180" s="3" t="s">
        <v>753</v>
      </c>
      <c r="S180" s="3">
        <v>12</v>
      </c>
      <c r="T180" s="3">
        <f t="shared" si="13"/>
        <v>12</v>
      </c>
      <c r="U180" s="3">
        <f t="shared" si="14"/>
        <v>10.8</v>
      </c>
      <c r="V180" s="3" t="s">
        <v>754</v>
      </c>
      <c r="W180" s="3"/>
      <c r="X180" s="3" t="s">
        <v>755</v>
      </c>
      <c r="Y180" s="3">
        <v>5</v>
      </c>
      <c r="Z180" s="3">
        <f t="shared" si="16"/>
        <v>0.5</v>
      </c>
      <c r="AA180" s="3">
        <f t="shared" si="15"/>
        <v>11.3</v>
      </c>
    </row>
    <row r="181" spans="1:27" ht="99.75" x14ac:dyDescent="0.2">
      <c r="A181" s="4">
        <v>179</v>
      </c>
      <c r="B181" s="4">
        <v>2021211283</v>
      </c>
      <c r="C181" s="3" t="s">
        <v>756</v>
      </c>
      <c r="D181" s="3" t="s">
        <v>389</v>
      </c>
      <c r="E181" s="3" t="s">
        <v>757</v>
      </c>
      <c r="F181" s="3"/>
      <c r="G181" s="3"/>
      <c r="H181" s="3"/>
      <c r="I181" s="3"/>
      <c r="J181" s="3"/>
      <c r="K181" s="3"/>
      <c r="L181" s="3"/>
      <c r="M181" s="3"/>
      <c r="N181" s="3"/>
      <c r="O181" s="3"/>
      <c r="P181" s="3"/>
      <c r="Q181" s="3"/>
      <c r="R181" s="3" t="s">
        <v>758</v>
      </c>
      <c r="S181" s="3">
        <v>20</v>
      </c>
      <c r="T181" s="3">
        <f t="shared" si="13"/>
        <v>20</v>
      </c>
      <c r="U181" s="3">
        <f t="shared" si="14"/>
        <v>18</v>
      </c>
      <c r="V181" s="3"/>
      <c r="W181" s="3"/>
      <c r="X181" s="3"/>
      <c r="Y181" s="3">
        <v>0</v>
      </c>
      <c r="Z181" s="3">
        <f t="shared" si="16"/>
        <v>0</v>
      </c>
      <c r="AA181" s="3">
        <f t="shared" si="15"/>
        <v>18</v>
      </c>
    </row>
    <row r="182" spans="1:27" ht="71.25" x14ac:dyDescent="0.2">
      <c r="A182" s="4">
        <v>180</v>
      </c>
      <c r="B182" s="4">
        <v>2021211286</v>
      </c>
      <c r="C182" s="3" t="s">
        <v>759</v>
      </c>
      <c r="D182" s="3" t="s">
        <v>389</v>
      </c>
      <c r="E182" s="3" t="s">
        <v>75</v>
      </c>
      <c r="F182" s="3" t="s">
        <v>760</v>
      </c>
      <c r="G182" s="3">
        <v>0</v>
      </c>
      <c r="H182" s="3"/>
      <c r="I182" s="3"/>
      <c r="J182" s="3"/>
      <c r="K182" s="3"/>
      <c r="L182" s="3"/>
      <c r="M182" s="3"/>
      <c r="N182" s="3"/>
      <c r="O182" s="3"/>
      <c r="P182" s="3"/>
      <c r="Q182" s="3"/>
      <c r="R182" s="3" t="s">
        <v>761</v>
      </c>
      <c r="S182" s="3">
        <v>15</v>
      </c>
      <c r="T182" s="3">
        <f t="shared" si="13"/>
        <v>15</v>
      </c>
      <c r="U182" s="3">
        <f t="shared" si="14"/>
        <v>13.5</v>
      </c>
      <c r="V182" s="3"/>
      <c r="W182" s="3" t="s">
        <v>762</v>
      </c>
      <c r="X182" s="3"/>
      <c r="Y182" s="3">
        <v>3</v>
      </c>
      <c r="Z182" s="3">
        <f t="shared" si="16"/>
        <v>0.30000000000000004</v>
      </c>
      <c r="AA182" s="3">
        <f t="shared" si="15"/>
        <v>13.8</v>
      </c>
    </row>
    <row r="183" spans="1:27" ht="28.5" x14ac:dyDescent="0.2">
      <c r="A183" s="4">
        <v>181</v>
      </c>
      <c r="B183" s="4">
        <v>2021211310</v>
      </c>
      <c r="C183" s="3" t="s">
        <v>763</v>
      </c>
      <c r="D183" s="3" t="s">
        <v>389</v>
      </c>
      <c r="E183" s="3" t="s">
        <v>363</v>
      </c>
      <c r="F183" s="3"/>
      <c r="G183" s="3"/>
      <c r="H183" s="3"/>
      <c r="I183" s="3"/>
      <c r="J183" s="3"/>
      <c r="K183" s="2"/>
      <c r="L183" s="3"/>
      <c r="M183" s="3"/>
      <c r="N183" s="3"/>
      <c r="O183" s="3"/>
      <c r="P183" s="3"/>
      <c r="Q183" s="3"/>
      <c r="R183" s="3" t="s">
        <v>764</v>
      </c>
      <c r="S183" s="3">
        <v>15</v>
      </c>
      <c r="T183" s="3">
        <f t="shared" si="13"/>
        <v>15</v>
      </c>
      <c r="U183" s="3">
        <f t="shared" si="14"/>
        <v>13.5</v>
      </c>
      <c r="V183" s="3"/>
      <c r="W183" s="3"/>
      <c r="X183" s="3"/>
      <c r="Y183" s="3"/>
      <c r="Z183" s="3">
        <f t="shared" si="16"/>
        <v>0</v>
      </c>
      <c r="AA183" s="3">
        <f t="shared" si="15"/>
        <v>13.5</v>
      </c>
    </row>
    <row r="184" spans="1:27" ht="28.5" x14ac:dyDescent="0.2">
      <c r="A184" s="4">
        <v>182</v>
      </c>
      <c r="B184" s="4">
        <v>2021211279</v>
      </c>
      <c r="C184" s="3" t="s">
        <v>765</v>
      </c>
      <c r="D184" s="3" t="s">
        <v>389</v>
      </c>
      <c r="E184" s="3" t="s">
        <v>400</v>
      </c>
      <c r="F184" s="3"/>
      <c r="G184" s="3"/>
      <c r="H184" s="3"/>
      <c r="I184" s="3"/>
      <c r="J184" s="3"/>
      <c r="K184" s="3"/>
      <c r="L184" s="3"/>
      <c r="M184" s="3"/>
      <c r="N184" s="3"/>
      <c r="O184" s="3"/>
      <c r="P184" s="3"/>
      <c r="Q184" s="3"/>
      <c r="R184" s="3" t="s">
        <v>766</v>
      </c>
      <c r="S184" s="3">
        <v>15</v>
      </c>
      <c r="T184" s="3">
        <f t="shared" si="13"/>
        <v>15</v>
      </c>
      <c r="U184" s="3">
        <f t="shared" si="14"/>
        <v>13.5</v>
      </c>
      <c r="V184" s="3"/>
      <c r="W184" s="3"/>
      <c r="X184" s="3"/>
      <c r="Y184" s="3"/>
      <c r="Z184" s="3">
        <f t="shared" si="16"/>
        <v>0</v>
      </c>
      <c r="AA184" s="3">
        <f t="shared" si="15"/>
        <v>13.5</v>
      </c>
    </row>
    <row r="185" spans="1:27" ht="99.75" x14ac:dyDescent="0.2">
      <c r="A185" s="4">
        <v>183</v>
      </c>
      <c r="B185" s="4">
        <v>2021211335</v>
      </c>
      <c r="C185" s="3" t="s">
        <v>767</v>
      </c>
      <c r="D185" s="3" t="s">
        <v>389</v>
      </c>
      <c r="E185" s="3" t="s">
        <v>768</v>
      </c>
      <c r="F185" s="3"/>
      <c r="G185" s="3"/>
      <c r="H185" s="3"/>
      <c r="I185" s="3"/>
      <c r="J185" s="3"/>
      <c r="K185" s="3"/>
      <c r="L185" s="3"/>
      <c r="M185" s="3"/>
      <c r="N185" s="3"/>
      <c r="O185" s="3"/>
      <c r="P185" s="3"/>
      <c r="Q185" s="3"/>
      <c r="R185" s="3" t="s">
        <v>769</v>
      </c>
      <c r="S185" s="3">
        <v>10</v>
      </c>
      <c r="T185" s="3">
        <f t="shared" si="13"/>
        <v>10</v>
      </c>
      <c r="U185" s="3">
        <f t="shared" si="14"/>
        <v>9</v>
      </c>
      <c r="V185" s="3"/>
      <c r="W185" s="3"/>
      <c r="X185" s="3"/>
      <c r="Y185" s="3"/>
      <c r="Z185" s="3">
        <f t="shared" si="16"/>
        <v>0</v>
      </c>
      <c r="AA185" s="3">
        <f t="shared" si="15"/>
        <v>9</v>
      </c>
    </row>
    <row r="186" spans="1:27" ht="156.75" x14ac:dyDescent="0.2">
      <c r="A186" s="4">
        <v>184</v>
      </c>
      <c r="B186" s="4">
        <v>2021211368</v>
      </c>
      <c r="C186" s="3" t="s">
        <v>770</v>
      </c>
      <c r="D186" s="3" t="s">
        <v>389</v>
      </c>
      <c r="E186" s="3" t="s">
        <v>771</v>
      </c>
      <c r="F186" s="3"/>
      <c r="G186" s="3"/>
      <c r="H186" s="3"/>
      <c r="I186" s="3"/>
      <c r="J186" s="3"/>
      <c r="K186" s="3"/>
      <c r="L186" s="3"/>
      <c r="M186" s="3"/>
      <c r="N186" s="3"/>
      <c r="O186" s="3"/>
      <c r="P186" s="3" t="s">
        <v>772</v>
      </c>
      <c r="Q186" s="3">
        <v>4.5</v>
      </c>
      <c r="R186" s="3" t="s">
        <v>773</v>
      </c>
      <c r="S186" s="3">
        <v>5</v>
      </c>
      <c r="T186" s="3">
        <f t="shared" si="13"/>
        <v>9.5</v>
      </c>
      <c r="U186" s="3">
        <f t="shared" si="14"/>
        <v>8.5500000000000007</v>
      </c>
      <c r="V186" s="3" t="s">
        <v>774</v>
      </c>
      <c r="W186" s="3"/>
      <c r="X186" s="3"/>
      <c r="Y186" s="3">
        <v>2</v>
      </c>
      <c r="Z186" s="3">
        <f t="shared" si="16"/>
        <v>0.2</v>
      </c>
      <c r="AA186" s="3">
        <f t="shared" si="15"/>
        <v>8.75</v>
      </c>
    </row>
    <row r="187" spans="1:27" ht="185.25" x14ac:dyDescent="0.2">
      <c r="A187" s="4">
        <v>185</v>
      </c>
      <c r="B187" s="4">
        <v>2021211280</v>
      </c>
      <c r="C187" s="3" t="s">
        <v>775</v>
      </c>
      <c r="D187" s="3" t="s">
        <v>389</v>
      </c>
      <c r="E187" s="3" t="s">
        <v>377</v>
      </c>
      <c r="F187" s="3"/>
      <c r="G187" s="3"/>
      <c r="H187" s="3"/>
      <c r="I187" s="3"/>
      <c r="J187" s="3"/>
      <c r="K187" s="3"/>
      <c r="L187" s="3"/>
      <c r="M187" s="3"/>
      <c r="N187" s="3"/>
      <c r="O187" s="3"/>
      <c r="P187" s="3"/>
      <c r="Q187" s="3"/>
      <c r="R187" s="3" t="s">
        <v>776</v>
      </c>
      <c r="S187" s="3">
        <v>10</v>
      </c>
      <c r="T187" s="3">
        <f t="shared" si="13"/>
        <v>10</v>
      </c>
      <c r="U187" s="3">
        <f t="shared" si="14"/>
        <v>9</v>
      </c>
      <c r="V187" s="3"/>
      <c r="W187" s="3"/>
      <c r="X187" s="3" t="s">
        <v>777</v>
      </c>
      <c r="Y187" s="3">
        <v>10</v>
      </c>
      <c r="Z187" s="3">
        <f t="shared" si="16"/>
        <v>1</v>
      </c>
      <c r="AA187" s="3">
        <f t="shared" si="15"/>
        <v>10</v>
      </c>
    </row>
    <row r="188" spans="1:27" ht="114" x14ac:dyDescent="0.2">
      <c r="A188" s="4">
        <v>186</v>
      </c>
      <c r="B188" s="4">
        <v>2021211281</v>
      </c>
      <c r="C188" s="3" t="s">
        <v>778</v>
      </c>
      <c r="D188" s="3" t="s">
        <v>389</v>
      </c>
      <c r="E188" s="3" t="s">
        <v>779</v>
      </c>
      <c r="F188" s="3" t="s">
        <v>741</v>
      </c>
      <c r="G188" s="3"/>
      <c r="H188" s="3" t="s">
        <v>741</v>
      </c>
      <c r="I188" s="3"/>
      <c r="J188" s="3" t="s">
        <v>741</v>
      </c>
      <c r="K188" s="3"/>
      <c r="L188" s="3" t="s">
        <v>741</v>
      </c>
      <c r="M188" s="3"/>
      <c r="N188" s="3" t="s">
        <v>741</v>
      </c>
      <c r="O188" s="3"/>
      <c r="P188" s="3" t="s">
        <v>741</v>
      </c>
      <c r="Q188" s="3"/>
      <c r="R188" s="3" t="s">
        <v>780</v>
      </c>
      <c r="S188" s="3">
        <v>10</v>
      </c>
      <c r="T188" s="3">
        <f t="shared" si="13"/>
        <v>10</v>
      </c>
      <c r="U188" s="3">
        <f t="shared" si="14"/>
        <v>9</v>
      </c>
      <c r="V188" s="3" t="s">
        <v>741</v>
      </c>
      <c r="W188" s="3" t="s">
        <v>741</v>
      </c>
      <c r="X188" s="3" t="s">
        <v>781</v>
      </c>
      <c r="Y188" s="3">
        <v>4</v>
      </c>
      <c r="Z188" s="3">
        <f t="shared" si="16"/>
        <v>0.4</v>
      </c>
      <c r="AA188" s="3">
        <f t="shared" si="15"/>
        <v>9.4</v>
      </c>
    </row>
    <row r="189" spans="1:27" ht="71.25" x14ac:dyDescent="0.2">
      <c r="A189" s="4">
        <v>187</v>
      </c>
      <c r="B189" s="4">
        <v>2021211349</v>
      </c>
      <c r="C189" s="3" t="s">
        <v>782</v>
      </c>
      <c r="D189" s="3" t="s">
        <v>389</v>
      </c>
      <c r="E189" s="3" t="s">
        <v>783</v>
      </c>
      <c r="F189" s="18"/>
      <c r="G189" s="18"/>
      <c r="H189" s="18" t="s">
        <v>784</v>
      </c>
      <c r="I189" s="18"/>
      <c r="J189" s="18"/>
      <c r="K189" s="18"/>
      <c r="L189" s="18"/>
      <c r="M189" s="18"/>
      <c r="N189" s="18" t="s">
        <v>784</v>
      </c>
      <c r="O189" s="18"/>
      <c r="P189" s="18"/>
      <c r="Q189" s="18"/>
      <c r="R189" s="18" t="s">
        <v>785</v>
      </c>
      <c r="S189" s="18">
        <v>5</v>
      </c>
      <c r="T189" s="3">
        <f t="shared" si="13"/>
        <v>5</v>
      </c>
      <c r="U189" s="3">
        <f t="shared" si="14"/>
        <v>4.5</v>
      </c>
      <c r="V189" s="18" t="s">
        <v>786</v>
      </c>
      <c r="W189" s="18"/>
      <c r="X189" s="18" t="s">
        <v>787</v>
      </c>
      <c r="Y189" s="18">
        <v>5</v>
      </c>
      <c r="Z189" s="3">
        <f t="shared" si="16"/>
        <v>0.5</v>
      </c>
      <c r="AA189" s="3">
        <f t="shared" si="15"/>
        <v>5</v>
      </c>
    </row>
    <row r="190" spans="1:27" ht="57" x14ac:dyDescent="0.2">
      <c r="A190" s="4">
        <v>188</v>
      </c>
      <c r="B190" s="4">
        <v>2021211331</v>
      </c>
      <c r="C190" s="3" t="s">
        <v>788</v>
      </c>
      <c r="D190" s="3" t="s">
        <v>389</v>
      </c>
      <c r="E190" s="3" t="s">
        <v>482</v>
      </c>
      <c r="F190" s="3"/>
      <c r="G190" s="3"/>
      <c r="H190" s="3"/>
      <c r="I190" s="3"/>
      <c r="J190" s="3"/>
      <c r="K190" s="3"/>
      <c r="L190" s="3"/>
      <c r="M190" s="3"/>
      <c r="N190" s="3"/>
      <c r="O190" s="3"/>
      <c r="P190" s="3"/>
      <c r="Q190" s="3"/>
      <c r="R190" s="3" t="s">
        <v>789</v>
      </c>
      <c r="S190" s="3">
        <v>5</v>
      </c>
      <c r="T190" s="3">
        <f t="shared" si="13"/>
        <v>5</v>
      </c>
      <c r="U190" s="3">
        <f t="shared" si="14"/>
        <v>4.5</v>
      </c>
      <c r="V190" s="3"/>
      <c r="W190" s="3" t="s">
        <v>790</v>
      </c>
      <c r="X190" s="3" t="s">
        <v>791</v>
      </c>
      <c r="Y190" s="3">
        <v>3</v>
      </c>
      <c r="Z190" s="3">
        <f t="shared" si="16"/>
        <v>0.30000000000000004</v>
      </c>
      <c r="AA190" s="3">
        <f t="shared" si="15"/>
        <v>4.8</v>
      </c>
    </row>
    <row r="191" spans="1:27" ht="42.75" x14ac:dyDescent="0.2">
      <c r="A191" s="4">
        <v>189</v>
      </c>
      <c r="B191" s="4">
        <v>2021211353</v>
      </c>
      <c r="C191" s="3" t="s">
        <v>792</v>
      </c>
      <c r="D191" s="3" t="s">
        <v>389</v>
      </c>
      <c r="E191" s="3" t="s">
        <v>793</v>
      </c>
      <c r="F191" s="3"/>
      <c r="G191" s="3"/>
      <c r="H191" s="3"/>
      <c r="I191" s="3"/>
      <c r="J191" s="3"/>
      <c r="K191" s="3"/>
      <c r="L191" s="3"/>
      <c r="M191" s="3"/>
      <c r="N191" s="3"/>
      <c r="O191" s="3"/>
      <c r="P191" s="3"/>
      <c r="Q191" s="3"/>
      <c r="R191" s="3" t="s">
        <v>794</v>
      </c>
      <c r="S191" s="3">
        <v>5</v>
      </c>
      <c r="T191" s="3">
        <f t="shared" si="13"/>
        <v>5</v>
      </c>
      <c r="U191" s="3">
        <f t="shared" si="14"/>
        <v>4.5</v>
      </c>
      <c r="V191" s="3" t="s">
        <v>795</v>
      </c>
      <c r="W191" s="3" t="s">
        <v>796</v>
      </c>
      <c r="X191" s="3"/>
      <c r="Y191" s="3">
        <v>0</v>
      </c>
      <c r="Z191" s="3">
        <f t="shared" si="16"/>
        <v>0</v>
      </c>
      <c r="AA191" s="3">
        <f t="shared" si="15"/>
        <v>4.5</v>
      </c>
    </row>
    <row r="192" spans="1:27" ht="42.75" x14ac:dyDescent="0.2">
      <c r="A192" s="4">
        <v>190</v>
      </c>
      <c r="B192" s="39">
        <v>2021211355</v>
      </c>
      <c r="C192" s="22" t="s">
        <v>797</v>
      </c>
      <c r="D192" s="3" t="s">
        <v>389</v>
      </c>
      <c r="E192" s="3" t="s">
        <v>326</v>
      </c>
      <c r="F192" s="22"/>
      <c r="G192" s="22"/>
      <c r="H192" s="22"/>
      <c r="I192" s="22"/>
      <c r="J192" s="22"/>
      <c r="K192" s="22"/>
      <c r="L192" s="22"/>
      <c r="M192" s="22"/>
      <c r="N192" s="22"/>
      <c r="O192" s="22"/>
      <c r="P192" s="22"/>
      <c r="Q192" s="22"/>
      <c r="R192" s="3" t="s">
        <v>794</v>
      </c>
      <c r="S192" s="22">
        <v>5</v>
      </c>
      <c r="T192" s="3">
        <f t="shared" si="13"/>
        <v>5</v>
      </c>
      <c r="U192" s="3">
        <f t="shared" si="14"/>
        <v>4.5</v>
      </c>
      <c r="V192" s="22"/>
      <c r="W192" s="22"/>
      <c r="X192" s="22"/>
      <c r="Y192" s="22"/>
      <c r="Z192" s="3">
        <f t="shared" si="16"/>
        <v>0</v>
      </c>
      <c r="AA192" s="3">
        <f t="shared" si="15"/>
        <v>4.5</v>
      </c>
    </row>
    <row r="193" spans="1:27" ht="114" x14ac:dyDescent="0.2">
      <c r="A193" s="4">
        <v>191</v>
      </c>
      <c r="B193" s="25">
        <v>2021211301</v>
      </c>
      <c r="C193" s="32" t="s">
        <v>798</v>
      </c>
      <c r="D193" s="3" t="s">
        <v>389</v>
      </c>
      <c r="E193" s="3" t="s">
        <v>400</v>
      </c>
      <c r="F193" s="25"/>
      <c r="G193" s="25"/>
      <c r="H193" s="25"/>
      <c r="I193" s="25"/>
      <c r="J193" s="26" t="s">
        <v>799</v>
      </c>
      <c r="K193" s="25">
        <v>2</v>
      </c>
      <c r="L193" s="25"/>
      <c r="M193" s="25"/>
      <c r="N193" s="25"/>
      <c r="O193" s="25"/>
      <c r="P193" s="26" t="s">
        <v>800</v>
      </c>
      <c r="Q193" s="25">
        <v>6</v>
      </c>
      <c r="R193" s="26" t="s">
        <v>801</v>
      </c>
      <c r="S193" s="26">
        <v>22</v>
      </c>
      <c r="T193" s="3">
        <f t="shared" si="13"/>
        <v>30</v>
      </c>
      <c r="U193" s="3">
        <f t="shared" si="14"/>
        <v>27</v>
      </c>
      <c r="V193" s="26"/>
      <c r="W193" s="26"/>
      <c r="X193" s="26" t="s">
        <v>802</v>
      </c>
      <c r="Y193" s="26">
        <v>4</v>
      </c>
      <c r="Z193" s="3">
        <f t="shared" si="16"/>
        <v>0.4</v>
      </c>
      <c r="AA193" s="3">
        <f t="shared" si="15"/>
        <v>27.4</v>
      </c>
    </row>
    <row r="194" spans="1:27" ht="28.5" x14ac:dyDescent="0.2">
      <c r="A194" s="4">
        <v>192</v>
      </c>
      <c r="B194" s="25">
        <v>2021211305</v>
      </c>
      <c r="C194" s="32" t="s">
        <v>803</v>
      </c>
      <c r="D194" s="3" t="s">
        <v>389</v>
      </c>
      <c r="E194" s="3" t="s">
        <v>400</v>
      </c>
      <c r="F194" s="25"/>
      <c r="G194" s="25"/>
      <c r="H194" s="25"/>
      <c r="I194" s="25"/>
      <c r="J194" s="25" t="s">
        <v>799</v>
      </c>
      <c r="K194" s="25">
        <v>2</v>
      </c>
      <c r="L194" s="25"/>
      <c r="M194" s="25"/>
      <c r="N194" s="25"/>
      <c r="O194" s="25"/>
      <c r="P194" s="25"/>
      <c r="Q194" s="25"/>
      <c r="R194" s="26"/>
      <c r="S194" s="26"/>
      <c r="T194" s="3">
        <f t="shared" si="13"/>
        <v>2</v>
      </c>
      <c r="U194" s="3">
        <f t="shared" si="14"/>
        <v>1.8</v>
      </c>
      <c r="V194" s="26"/>
      <c r="W194" s="26"/>
      <c r="X194" s="26"/>
      <c r="Y194" s="26"/>
      <c r="Z194" s="3">
        <f t="shared" si="16"/>
        <v>0</v>
      </c>
      <c r="AA194" s="3">
        <f t="shared" si="15"/>
        <v>1.8</v>
      </c>
    </row>
    <row r="195" spans="1:27" x14ac:dyDescent="0.2">
      <c r="A195" s="4">
        <v>193</v>
      </c>
      <c r="B195" s="25">
        <v>2021211311</v>
      </c>
      <c r="C195" s="31" t="s">
        <v>804</v>
      </c>
      <c r="D195" s="3" t="s">
        <v>389</v>
      </c>
      <c r="E195" s="3" t="s">
        <v>406</v>
      </c>
      <c r="F195" s="25"/>
      <c r="G195" s="25"/>
      <c r="H195" s="25"/>
      <c r="I195" s="25"/>
      <c r="J195" s="25"/>
      <c r="K195" s="25"/>
      <c r="L195" s="25"/>
      <c r="M195" s="25"/>
      <c r="N195" s="25"/>
      <c r="O195" s="25"/>
      <c r="P195" s="25"/>
      <c r="Q195" s="25"/>
      <c r="R195" s="25" t="s">
        <v>805</v>
      </c>
      <c r="S195" s="25">
        <v>10</v>
      </c>
      <c r="T195" s="3">
        <f t="shared" si="13"/>
        <v>10</v>
      </c>
      <c r="U195" s="3">
        <f t="shared" si="14"/>
        <v>9</v>
      </c>
      <c r="V195" s="25"/>
      <c r="W195" s="25"/>
      <c r="X195" s="25"/>
      <c r="Y195" s="25"/>
      <c r="Z195" s="3">
        <f t="shared" si="16"/>
        <v>0</v>
      </c>
      <c r="AA195" s="3">
        <f t="shared" si="15"/>
        <v>9</v>
      </c>
    </row>
    <row r="196" spans="1:27" ht="28.5" x14ac:dyDescent="0.2">
      <c r="A196" s="4">
        <v>194</v>
      </c>
      <c r="B196" s="25">
        <v>2021211316</v>
      </c>
      <c r="C196" s="31" t="s">
        <v>806</v>
      </c>
      <c r="D196" s="3" t="s">
        <v>389</v>
      </c>
      <c r="E196" s="3" t="s">
        <v>575</v>
      </c>
      <c r="F196" s="25"/>
      <c r="G196" s="25"/>
      <c r="H196" s="25"/>
      <c r="I196" s="25"/>
      <c r="J196" s="25"/>
      <c r="K196" s="25"/>
      <c r="L196" s="25"/>
      <c r="M196" s="25"/>
      <c r="N196" s="25"/>
      <c r="O196" s="25"/>
      <c r="P196" s="25"/>
      <c r="Q196" s="25"/>
      <c r="R196" s="25" t="s">
        <v>807</v>
      </c>
      <c r="S196" s="25">
        <v>5</v>
      </c>
      <c r="T196" s="3">
        <f t="shared" si="13"/>
        <v>5</v>
      </c>
      <c r="U196" s="3">
        <f t="shared" si="14"/>
        <v>4.5</v>
      </c>
      <c r="V196" s="25"/>
      <c r="W196" s="25"/>
      <c r="X196" s="25"/>
      <c r="Y196" s="25"/>
      <c r="Z196" s="3">
        <f t="shared" si="16"/>
        <v>0</v>
      </c>
      <c r="AA196" s="3">
        <f t="shared" si="15"/>
        <v>4.5</v>
      </c>
    </row>
    <row r="197" spans="1:27" ht="185.25" x14ac:dyDescent="0.2">
      <c r="A197" s="4">
        <v>195</v>
      </c>
      <c r="B197" s="29">
        <v>2021211318</v>
      </c>
      <c r="C197" s="44" t="s">
        <v>808</v>
      </c>
      <c r="D197" s="16" t="s">
        <v>389</v>
      </c>
      <c r="E197" s="3" t="s">
        <v>550</v>
      </c>
      <c r="F197" s="29"/>
      <c r="G197" s="29"/>
      <c r="H197" s="29"/>
      <c r="I197" s="29"/>
      <c r="J197" s="29"/>
      <c r="K197" s="29"/>
      <c r="L197" s="29"/>
      <c r="M197" s="29"/>
      <c r="N197" s="29"/>
      <c r="O197" s="29"/>
      <c r="P197" s="29"/>
      <c r="Q197" s="29"/>
      <c r="R197" s="30" t="s">
        <v>809</v>
      </c>
      <c r="S197" s="30">
        <v>22</v>
      </c>
      <c r="T197" s="16">
        <f t="shared" si="13"/>
        <v>22</v>
      </c>
      <c r="U197" s="16">
        <f t="shared" si="14"/>
        <v>19.8</v>
      </c>
      <c r="V197" s="30"/>
      <c r="W197" s="30"/>
      <c r="X197" s="30" t="s">
        <v>810</v>
      </c>
      <c r="Y197" s="30">
        <v>10</v>
      </c>
      <c r="Z197" s="16">
        <f t="shared" si="16"/>
        <v>1</v>
      </c>
      <c r="AA197" s="16">
        <f t="shared" si="15"/>
        <v>20.8</v>
      </c>
    </row>
    <row r="198" spans="1:27" ht="42.75" x14ac:dyDescent="0.2">
      <c r="A198" s="4">
        <v>196</v>
      </c>
      <c r="B198" s="25">
        <v>2021211359</v>
      </c>
      <c r="C198" s="31" t="s">
        <v>811</v>
      </c>
      <c r="D198" s="3" t="s">
        <v>389</v>
      </c>
      <c r="E198" s="3" t="s">
        <v>344</v>
      </c>
      <c r="F198" s="32"/>
      <c r="G198" s="32"/>
      <c r="H198" s="32"/>
      <c r="I198" s="32"/>
      <c r="J198" s="32"/>
      <c r="K198" s="32"/>
      <c r="L198" s="32"/>
      <c r="M198" s="32"/>
      <c r="N198" s="32"/>
      <c r="O198" s="32"/>
      <c r="P198" s="32"/>
      <c r="Q198" s="32"/>
      <c r="R198" s="26" t="s">
        <v>812</v>
      </c>
      <c r="S198" s="25">
        <v>5</v>
      </c>
      <c r="T198" s="3">
        <f t="shared" si="13"/>
        <v>5</v>
      </c>
      <c r="U198" s="3">
        <f t="shared" si="14"/>
        <v>4.5</v>
      </c>
      <c r="V198" s="32" t="s">
        <v>813</v>
      </c>
      <c r="W198" s="32"/>
      <c r="X198" s="32"/>
      <c r="Y198" s="32">
        <v>1</v>
      </c>
      <c r="Z198" s="3">
        <f t="shared" si="16"/>
        <v>0.1</v>
      </c>
      <c r="AA198" s="3">
        <f t="shared" si="15"/>
        <v>4.5999999999999996</v>
      </c>
    </row>
    <row r="199" spans="1:27" ht="28.5" x14ac:dyDescent="0.2">
      <c r="A199" s="4">
        <v>197</v>
      </c>
      <c r="B199" s="25">
        <v>2021211369</v>
      </c>
      <c r="C199" s="31" t="s">
        <v>814</v>
      </c>
      <c r="D199" s="3" t="s">
        <v>389</v>
      </c>
      <c r="E199" s="3" t="s">
        <v>377</v>
      </c>
      <c r="F199" s="25"/>
      <c r="G199" s="25"/>
      <c r="H199" s="25"/>
      <c r="I199" s="25"/>
      <c r="J199" s="25"/>
      <c r="K199" s="25"/>
      <c r="L199" s="25"/>
      <c r="M199" s="25"/>
      <c r="N199" s="25"/>
      <c r="O199" s="25"/>
      <c r="P199" s="25"/>
      <c r="Q199" s="25"/>
      <c r="R199" s="26" t="s">
        <v>807</v>
      </c>
      <c r="S199" s="25">
        <v>5</v>
      </c>
      <c r="T199" s="3">
        <f t="shared" si="13"/>
        <v>5</v>
      </c>
      <c r="U199" s="3">
        <f t="shared" si="14"/>
        <v>4.5</v>
      </c>
      <c r="V199" s="25"/>
      <c r="W199" s="25"/>
      <c r="X199" s="25"/>
      <c r="Y199" s="25"/>
      <c r="Z199" s="3">
        <f t="shared" si="16"/>
        <v>0</v>
      </c>
      <c r="AA199" s="3">
        <f t="shared" si="15"/>
        <v>4.5</v>
      </c>
    </row>
    <row r="200" spans="1:27" ht="85.5" x14ac:dyDescent="0.2">
      <c r="A200" s="4">
        <v>198</v>
      </c>
      <c r="B200" s="25">
        <v>2021211403</v>
      </c>
      <c r="C200" s="31" t="s">
        <v>815</v>
      </c>
      <c r="D200" s="3" t="s">
        <v>389</v>
      </c>
      <c r="E200" s="3" t="s">
        <v>326</v>
      </c>
      <c r="F200" s="25"/>
      <c r="G200" s="25"/>
      <c r="H200" s="25"/>
      <c r="I200" s="25"/>
      <c r="J200" s="25"/>
      <c r="K200" s="25"/>
      <c r="L200" s="25"/>
      <c r="M200" s="25"/>
      <c r="N200" s="25"/>
      <c r="O200" s="25"/>
      <c r="P200" s="25"/>
      <c r="Q200" s="25"/>
      <c r="R200" s="26" t="s">
        <v>816</v>
      </c>
      <c r="S200" s="25">
        <v>30</v>
      </c>
      <c r="T200" s="3">
        <f t="shared" si="13"/>
        <v>30</v>
      </c>
      <c r="U200" s="3">
        <f t="shared" si="14"/>
        <v>27</v>
      </c>
      <c r="V200" s="26" t="s">
        <v>817</v>
      </c>
      <c r="W200" s="26" t="s">
        <v>818</v>
      </c>
      <c r="X200" s="26" t="s">
        <v>819</v>
      </c>
      <c r="Y200" s="25">
        <v>10</v>
      </c>
      <c r="Z200" s="3">
        <f t="shared" si="16"/>
        <v>1</v>
      </c>
      <c r="AA200" s="3">
        <f t="shared" si="15"/>
        <v>28</v>
      </c>
    </row>
    <row r="201" spans="1:27" ht="99.75" x14ac:dyDescent="0.2">
      <c r="A201" s="4">
        <v>199</v>
      </c>
      <c r="B201" s="26">
        <v>2021211418</v>
      </c>
      <c r="C201" s="32" t="s">
        <v>820</v>
      </c>
      <c r="D201" s="3" t="s">
        <v>821</v>
      </c>
      <c r="E201" s="3" t="s">
        <v>822</v>
      </c>
      <c r="F201" s="26" t="s">
        <v>823</v>
      </c>
      <c r="G201" s="26">
        <v>21</v>
      </c>
      <c r="H201" s="26"/>
      <c r="I201" s="26"/>
      <c r="J201" s="26"/>
      <c r="K201" s="26"/>
      <c r="L201" s="26"/>
      <c r="M201" s="26"/>
      <c r="N201" s="26" t="s">
        <v>824</v>
      </c>
      <c r="O201" s="26"/>
      <c r="P201" s="26">
        <v>10</v>
      </c>
      <c r="Q201" s="26"/>
      <c r="R201" s="32" t="s">
        <v>825</v>
      </c>
      <c r="S201" s="26">
        <v>22</v>
      </c>
      <c r="T201" s="3">
        <v>53</v>
      </c>
      <c r="U201" s="3">
        <f t="shared" si="14"/>
        <v>47.7</v>
      </c>
      <c r="V201" s="26"/>
      <c r="W201" s="26" t="s">
        <v>826</v>
      </c>
      <c r="X201" s="26" t="s">
        <v>827</v>
      </c>
      <c r="Y201" s="26">
        <v>10</v>
      </c>
      <c r="Z201" s="3">
        <f t="shared" si="16"/>
        <v>1</v>
      </c>
      <c r="AA201" s="3">
        <f t="shared" si="15"/>
        <v>48.7</v>
      </c>
    </row>
    <row r="202" spans="1:27" ht="85.5" x14ac:dyDescent="0.2">
      <c r="A202" s="4">
        <v>200</v>
      </c>
      <c r="B202" s="26">
        <v>2021211419</v>
      </c>
      <c r="C202" s="32" t="s">
        <v>828</v>
      </c>
      <c r="D202" s="3" t="s">
        <v>821</v>
      </c>
      <c r="E202" s="3" t="s">
        <v>478</v>
      </c>
      <c r="F202" s="25"/>
      <c r="G202" s="25"/>
      <c r="H202" s="25"/>
      <c r="I202" s="25"/>
      <c r="J202" s="25"/>
      <c r="K202" s="25"/>
      <c r="L202" s="25"/>
      <c r="M202" s="25"/>
      <c r="N202" s="25"/>
      <c r="O202" s="25"/>
      <c r="P202" s="25"/>
      <c r="Q202" s="25"/>
      <c r="R202" s="26" t="s">
        <v>829</v>
      </c>
      <c r="S202" s="26">
        <v>25</v>
      </c>
      <c r="T202" s="3">
        <f t="shared" si="13"/>
        <v>25</v>
      </c>
      <c r="U202" s="3">
        <f t="shared" si="14"/>
        <v>22.5</v>
      </c>
      <c r="V202" s="26"/>
      <c r="W202" s="26" t="s">
        <v>830</v>
      </c>
      <c r="X202" s="26"/>
      <c r="Y202" s="26">
        <v>3</v>
      </c>
      <c r="Z202" s="3">
        <f t="shared" si="16"/>
        <v>0.30000000000000004</v>
      </c>
      <c r="AA202" s="3">
        <f t="shared" si="15"/>
        <v>22.8</v>
      </c>
    </row>
    <row r="203" spans="1:27" ht="213.75" x14ac:dyDescent="0.2">
      <c r="A203" s="4">
        <v>201</v>
      </c>
      <c r="B203" s="40">
        <v>2021211421</v>
      </c>
      <c r="C203" s="45" t="s">
        <v>831</v>
      </c>
      <c r="D203" s="23" t="s">
        <v>821</v>
      </c>
      <c r="E203" s="3" t="s">
        <v>320</v>
      </c>
      <c r="F203" s="45"/>
      <c r="G203" s="45"/>
      <c r="H203" s="45"/>
      <c r="I203" s="45"/>
      <c r="J203" s="45"/>
      <c r="K203" s="45"/>
      <c r="L203" s="45"/>
      <c r="M203" s="45"/>
      <c r="N203" s="45" t="s">
        <v>832</v>
      </c>
      <c r="O203" s="45">
        <v>0.6</v>
      </c>
      <c r="P203" s="45"/>
      <c r="Q203" s="45"/>
      <c r="R203" s="45" t="s">
        <v>833</v>
      </c>
      <c r="S203" s="45">
        <v>22</v>
      </c>
      <c r="T203" s="23">
        <f t="shared" si="13"/>
        <v>22.6</v>
      </c>
      <c r="U203" s="23">
        <f t="shared" si="14"/>
        <v>20.340000000000003</v>
      </c>
      <c r="V203" s="45" t="s">
        <v>834</v>
      </c>
      <c r="W203" s="45"/>
      <c r="X203" s="45"/>
      <c r="Y203" s="45">
        <v>1</v>
      </c>
      <c r="Z203" s="23">
        <f t="shared" si="16"/>
        <v>0.1</v>
      </c>
      <c r="AA203" s="23">
        <f t="shared" si="15"/>
        <v>20.440000000000005</v>
      </c>
    </row>
    <row r="204" spans="1:27" ht="156.75" x14ac:dyDescent="0.2">
      <c r="A204" s="4">
        <v>202</v>
      </c>
      <c r="B204" s="29">
        <v>2021211423</v>
      </c>
      <c r="C204" s="44" t="s">
        <v>835</v>
      </c>
      <c r="D204" s="16" t="s">
        <v>821</v>
      </c>
      <c r="E204" s="3" t="s">
        <v>125</v>
      </c>
      <c r="F204" s="29"/>
      <c r="G204" s="29"/>
      <c r="H204" s="29"/>
      <c r="I204" s="29"/>
      <c r="J204" s="29"/>
      <c r="K204" s="29"/>
      <c r="L204" s="29"/>
      <c r="M204" s="29"/>
      <c r="N204" s="29"/>
      <c r="O204" s="29"/>
      <c r="P204" s="29"/>
      <c r="Q204" s="29"/>
      <c r="R204" s="30" t="s">
        <v>836</v>
      </c>
      <c r="S204" s="29">
        <v>34</v>
      </c>
      <c r="T204" s="16">
        <f t="shared" si="13"/>
        <v>34</v>
      </c>
      <c r="U204" s="16">
        <f t="shared" si="14"/>
        <v>30.6</v>
      </c>
      <c r="V204" s="29"/>
      <c r="W204" s="29"/>
      <c r="X204" s="30" t="s">
        <v>837</v>
      </c>
      <c r="Y204" s="29">
        <v>4</v>
      </c>
      <c r="Z204" s="16">
        <f t="shared" si="16"/>
        <v>0.4</v>
      </c>
      <c r="AA204" s="16">
        <f t="shared" si="15"/>
        <v>31</v>
      </c>
    </row>
    <row r="205" spans="1:27" ht="270.75" x14ac:dyDescent="0.2">
      <c r="A205" s="4">
        <v>203</v>
      </c>
      <c r="B205" s="25">
        <v>2021211431</v>
      </c>
      <c r="C205" s="32" t="s">
        <v>838</v>
      </c>
      <c r="D205" s="3" t="s">
        <v>821</v>
      </c>
      <c r="E205" s="3" t="s">
        <v>213</v>
      </c>
      <c r="F205" s="32"/>
      <c r="G205" s="32"/>
      <c r="H205" s="32"/>
      <c r="I205" s="32"/>
      <c r="J205" s="32"/>
      <c r="K205" s="32"/>
      <c r="L205" s="32"/>
      <c r="M205" s="32"/>
      <c r="N205" s="32"/>
      <c r="O205" s="32"/>
      <c r="P205" s="32"/>
      <c r="Q205" s="32"/>
      <c r="R205" s="46"/>
      <c r="S205" s="32"/>
      <c r="T205" s="3">
        <f t="shared" si="13"/>
        <v>0</v>
      </c>
      <c r="U205" s="3">
        <f t="shared" si="14"/>
        <v>0</v>
      </c>
      <c r="V205" s="32"/>
      <c r="W205" s="32"/>
      <c r="X205" s="32" t="s">
        <v>839</v>
      </c>
      <c r="Y205" s="32">
        <v>10</v>
      </c>
      <c r="Z205" s="3">
        <f t="shared" si="16"/>
        <v>1</v>
      </c>
      <c r="AA205" s="3">
        <f t="shared" si="15"/>
        <v>1</v>
      </c>
    </row>
    <row r="206" spans="1:27" ht="71.25" x14ac:dyDescent="0.2">
      <c r="A206" s="4">
        <v>204</v>
      </c>
      <c r="B206" s="26">
        <v>2021211299</v>
      </c>
      <c r="C206" s="32" t="s">
        <v>840</v>
      </c>
      <c r="D206" s="3" t="s">
        <v>389</v>
      </c>
      <c r="E206" s="3" t="s">
        <v>66</v>
      </c>
      <c r="F206" s="25"/>
      <c r="G206" s="25"/>
      <c r="H206" s="25"/>
      <c r="I206" s="25"/>
      <c r="J206" s="25"/>
      <c r="K206" s="25"/>
      <c r="L206" s="25"/>
      <c r="M206" s="25"/>
      <c r="N206" s="25"/>
      <c r="O206" s="25"/>
      <c r="P206" s="25"/>
      <c r="Q206" s="25"/>
      <c r="R206" s="26" t="s">
        <v>365</v>
      </c>
      <c r="S206" s="26">
        <v>15</v>
      </c>
      <c r="T206" s="3">
        <f t="shared" si="13"/>
        <v>15</v>
      </c>
      <c r="U206" s="3">
        <f t="shared" si="14"/>
        <v>13.5</v>
      </c>
      <c r="V206" s="26" t="s">
        <v>841</v>
      </c>
      <c r="W206" s="26" t="s">
        <v>842</v>
      </c>
      <c r="X206" s="26"/>
      <c r="Y206" s="26">
        <v>8</v>
      </c>
      <c r="Z206" s="3">
        <f t="shared" si="16"/>
        <v>0.8</v>
      </c>
      <c r="AA206" s="3">
        <f t="shared" si="15"/>
        <v>14.3</v>
      </c>
    </row>
    <row r="207" spans="1:27" ht="42.75" x14ac:dyDescent="0.2">
      <c r="A207" s="4">
        <v>205</v>
      </c>
      <c r="B207" s="25">
        <v>2021211302</v>
      </c>
      <c r="C207" s="32" t="s">
        <v>843</v>
      </c>
      <c r="D207" s="3" t="s">
        <v>389</v>
      </c>
      <c r="E207" s="3" t="s">
        <v>35</v>
      </c>
      <c r="F207" s="25"/>
      <c r="G207" s="25"/>
      <c r="H207" s="25"/>
      <c r="I207" s="25"/>
      <c r="J207" s="25"/>
      <c r="K207" s="25"/>
      <c r="L207" s="25"/>
      <c r="M207" s="25"/>
      <c r="N207" s="25"/>
      <c r="O207" s="25"/>
      <c r="P207" s="25"/>
      <c r="Q207" s="25"/>
      <c r="R207" s="26" t="s">
        <v>844</v>
      </c>
      <c r="S207" s="26">
        <v>5</v>
      </c>
      <c r="T207" s="3">
        <f t="shared" si="13"/>
        <v>5</v>
      </c>
      <c r="U207" s="3">
        <f t="shared" si="14"/>
        <v>4.5</v>
      </c>
      <c r="V207" s="26"/>
      <c r="W207" s="26" t="s">
        <v>845</v>
      </c>
      <c r="X207" s="26"/>
      <c r="Y207" s="26">
        <v>3</v>
      </c>
      <c r="Z207" s="3">
        <f t="shared" si="16"/>
        <v>0.30000000000000004</v>
      </c>
      <c r="AA207" s="3">
        <f t="shared" si="15"/>
        <v>4.8</v>
      </c>
    </row>
    <row r="208" spans="1:27" ht="128.25" x14ac:dyDescent="0.2">
      <c r="A208" s="4">
        <v>206</v>
      </c>
      <c r="B208" s="25">
        <v>2021211309</v>
      </c>
      <c r="C208" s="32" t="s">
        <v>846</v>
      </c>
      <c r="D208" s="3" t="s">
        <v>389</v>
      </c>
      <c r="E208" s="3" t="s">
        <v>369</v>
      </c>
      <c r="F208" s="25"/>
      <c r="G208" s="25"/>
      <c r="H208" s="25"/>
      <c r="I208" s="25"/>
      <c r="J208" s="25"/>
      <c r="K208" s="25"/>
      <c r="L208" s="25"/>
      <c r="M208" s="25"/>
      <c r="N208" s="25"/>
      <c r="O208" s="25"/>
      <c r="P208" s="25"/>
      <c r="Q208" s="25"/>
      <c r="R208" s="26" t="s">
        <v>847</v>
      </c>
      <c r="S208" s="26">
        <v>15</v>
      </c>
      <c r="T208" s="3">
        <f t="shared" si="13"/>
        <v>15</v>
      </c>
      <c r="U208" s="3">
        <f t="shared" si="14"/>
        <v>13.5</v>
      </c>
      <c r="V208" s="26" t="s">
        <v>848</v>
      </c>
      <c r="W208" s="26" t="s">
        <v>849</v>
      </c>
      <c r="X208" s="26" t="s">
        <v>850</v>
      </c>
      <c r="Y208" s="26">
        <v>10</v>
      </c>
      <c r="Z208" s="3">
        <f t="shared" si="16"/>
        <v>1</v>
      </c>
      <c r="AA208" s="3">
        <f t="shared" si="15"/>
        <v>14.5</v>
      </c>
    </row>
    <row r="209" spans="1:27" ht="28.5" x14ac:dyDescent="0.2">
      <c r="A209" s="4">
        <v>207</v>
      </c>
      <c r="B209" s="25">
        <v>2021211313</v>
      </c>
      <c r="C209" s="31" t="s">
        <v>851</v>
      </c>
      <c r="D209" s="3" t="s">
        <v>389</v>
      </c>
      <c r="E209" s="3" t="s">
        <v>297</v>
      </c>
      <c r="F209" s="25"/>
      <c r="G209" s="25"/>
      <c r="H209" s="25"/>
      <c r="I209" s="25"/>
      <c r="J209" s="25"/>
      <c r="K209" s="25"/>
      <c r="L209" s="25"/>
      <c r="M209" s="25"/>
      <c r="N209" s="25"/>
      <c r="O209" s="25"/>
      <c r="P209" s="25"/>
      <c r="Q209" s="25"/>
      <c r="R209" s="25" t="s">
        <v>807</v>
      </c>
      <c r="S209" s="25">
        <v>5</v>
      </c>
      <c r="T209" s="3">
        <f t="shared" si="13"/>
        <v>5</v>
      </c>
      <c r="U209" s="3">
        <f t="shared" si="14"/>
        <v>4.5</v>
      </c>
      <c r="V209" s="25"/>
      <c r="W209" s="25"/>
      <c r="X209" s="25" t="s">
        <v>852</v>
      </c>
      <c r="Y209" s="25">
        <v>4</v>
      </c>
      <c r="Z209" s="3">
        <f t="shared" si="16"/>
        <v>0.4</v>
      </c>
      <c r="AA209" s="3">
        <f t="shared" si="15"/>
        <v>4.9000000000000004</v>
      </c>
    </row>
    <row r="210" spans="1:27" ht="42.75" x14ac:dyDescent="0.2">
      <c r="A210" s="4">
        <v>208</v>
      </c>
      <c r="B210" s="25">
        <v>2021211314</v>
      </c>
      <c r="C210" s="31" t="s">
        <v>853</v>
      </c>
      <c r="D210" s="3" t="s">
        <v>389</v>
      </c>
      <c r="E210" s="3" t="s">
        <v>297</v>
      </c>
      <c r="F210" s="25"/>
      <c r="G210" s="25"/>
      <c r="H210" s="25"/>
      <c r="I210" s="25"/>
      <c r="J210" s="25"/>
      <c r="K210" s="25"/>
      <c r="L210" s="25"/>
      <c r="M210" s="25"/>
      <c r="N210" s="25"/>
      <c r="O210" s="25"/>
      <c r="P210" s="25"/>
      <c r="Q210" s="25"/>
      <c r="R210" s="25"/>
      <c r="S210" s="25"/>
      <c r="T210" s="3">
        <f t="shared" si="13"/>
        <v>0</v>
      </c>
      <c r="U210" s="3">
        <f t="shared" si="14"/>
        <v>0</v>
      </c>
      <c r="V210" s="26" t="s">
        <v>854</v>
      </c>
      <c r="W210" s="25"/>
      <c r="X210" s="26" t="s">
        <v>855</v>
      </c>
      <c r="Y210" s="25">
        <v>5</v>
      </c>
      <c r="Z210" s="3">
        <f t="shared" si="16"/>
        <v>0.5</v>
      </c>
      <c r="AA210" s="3">
        <f t="shared" si="15"/>
        <v>0.5</v>
      </c>
    </row>
    <row r="211" spans="1:27" ht="57" x14ac:dyDescent="0.2">
      <c r="A211" s="4">
        <v>209</v>
      </c>
      <c r="B211" s="25">
        <v>2021211317</v>
      </c>
      <c r="C211" s="32" t="s">
        <v>856</v>
      </c>
      <c r="D211" s="3" t="s">
        <v>389</v>
      </c>
      <c r="E211" s="3" t="s">
        <v>400</v>
      </c>
      <c r="F211" s="25"/>
      <c r="G211" s="25"/>
      <c r="H211" s="25"/>
      <c r="I211" s="25"/>
      <c r="J211" s="25"/>
      <c r="K211" s="25"/>
      <c r="L211" s="25"/>
      <c r="M211" s="25"/>
      <c r="N211" s="25"/>
      <c r="O211" s="25"/>
      <c r="P211" s="25"/>
      <c r="Q211" s="25"/>
      <c r="R211" s="26" t="s">
        <v>857</v>
      </c>
      <c r="S211" s="26">
        <v>7</v>
      </c>
      <c r="T211" s="3">
        <f t="shared" si="13"/>
        <v>7</v>
      </c>
      <c r="U211" s="3">
        <f t="shared" si="14"/>
        <v>6.3</v>
      </c>
      <c r="V211" s="26"/>
      <c r="W211" s="26"/>
      <c r="X211" s="26"/>
      <c r="Y211" s="26"/>
      <c r="Z211" s="3">
        <f t="shared" si="16"/>
        <v>0</v>
      </c>
      <c r="AA211" s="3">
        <f t="shared" si="15"/>
        <v>6.3</v>
      </c>
    </row>
    <row r="212" spans="1:27" x14ac:dyDescent="0.2">
      <c r="A212" s="4">
        <v>210</v>
      </c>
      <c r="B212" s="25">
        <v>2021211321</v>
      </c>
      <c r="C212" s="31" t="s">
        <v>858</v>
      </c>
      <c r="D212" s="3" t="s">
        <v>389</v>
      </c>
      <c r="E212" s="3" t="s">
        <v>859</v>
      </c>
      <c r="F212" s="25"/>
      <c r="G212" s="25"/>
      <c r="H212" s="25"/>
      <c r="I212" s="25"/>
      <c r="J212" s="25"/>
      <c r="K212" s="25"/>
      <c r="L212" s="25"/>
      <c r="M212" s="25"/>
      <c r="N212" s="25"/>
      <c r="O212" s="25"/>
      <c r="P212" s="25"/>
      <c r="Q212" s="25"/>
      <c r="R212" s="26"/>
      <c r="S212" s="26"/>
      <c r="T212" s="3">
        <f t="shared" si="13"/>
        <v>0</v>
      </c>
      <c r="U212" s="3">
        <f t="shared" si="14"/>
        <v>0</v>
      </c>
      <c r="V212" s="26"/>
      <c r="W212" s="26"/>
      <c r="X212" s="26"/>
      <c r="Y212" s="26"/>
      <c r="Z212" s="3">
        <f t="shared" si="16"/>
        <v>0</v>
      </c>
      <c r="AA212" s="3">
        <f t="shared" si="15"/>
        <v>0</v>
      </c>
    </row>
    <row r="213" spans="1:27" ht="99.75" x14ac:dyDescent="0.2">
      <c r="A213" s="4">
        <v>211</v>
      </c>
      <c r="B213" s="25">
        <v>2021211325</v>
      </c>
      <c r="C213" s="31" t="s">
        <v>860</v>
      </c>
      <c r="D213" s="3" t="s">
        <v>389</v>
      </c>
      <c r="E213" s="3" t="s">
        <v>243</v>
      </c>
      <c r="F213" s="25"/>
      <c r="G213" s="25"/>
      <c r="H213" s="25"/>
      <c r="I213" s="25"/>
      <c r="J213" s="25"/>
      <c r="K213" s="25"/>
      <c r="L213" s="25"/>
      <c r="M213" s="25"/>
      <c r="N213" s="25"/>
      <c r="O213" s="25"/>
      <c r="P213" s="25"/>
      <c r="Q213" s="25"/>
      <c r="R213" s="26" t="s">
        <v>861</v>
      </c>
      <c r="S213" s="25">
        <v>22</v>
      </c>
      <c r="T213" s="3">
        <f t="shared" si="13"/>
        <v>22</v>
      </c>
      <c r="U213" s="3">
        <f t="shared" si="14"/>
        <v>19.8</v>
      </c>
      <c r="V213" s="25"/>
      <c r="W213" s="25"/>
      <c r="X213" s="25"/>
      <c r="Y213" s="25"/>
      <c r="Z213" s="3">
        <f t="shared" si="16"/>
        <v>0</v>
      </c>
      <c r="AA213" s="3">
        <f t="shared" si="15"/>
        <v>19.8</v>
      </c>
    </row>
    <row r="214" spans="1:27" ht="171" x14ac:dyDescent="0.2">
      <c r="A214" s="4">
        <v>212</v>
      </c>
      <c r="B214" s="25">
        <v>2021211366</v>
      </c>
      <c r="C214" s="31" t="s">
        <v>862</v>
      </c>
      <c r="D214" s="3" t="s">
        <v>389</v>
      </c>
      <c r="E214" s="3" t="s">
        <v>57</v>
      </c>
      <c r="F214" s="25"/>
      <c r="G214" s="25"/>
      <c r="H214" s="25"/>
      <c r="I214" s="25"/>
      <c r="J214" s="25"/>
      <c r="K214" s="25"/>
      <c r="L214" s="25"/>
      <c r="M214" s="25"/>
      <c r="N214" s="25"/>
      <c r="O214" s="25"/>
      <c r="P214" s="25"/>
      <c r="Q214" s="25"/>
      <c r="R214" s="26" t="s">
        <v>863</v>
      </c>
      <c r="S214" s="25">
        <v>30</v>
      </c>
      <c r="T214" s="3">
        <f t="shared" si="13"/>
        <v>30</v>
      </c>
      <c r="U214" s="3">
        <f t="shared" si="14"/>
        <v>27</v>
      </c>
      <c r="V214" s="26" t="s">
        <v>864</v>
      </c>
      <c r="W214" s="25"/>
      <c r="X214" s="25"/>
      <c r="Y214" s="25">
        <v>3</v>
      </c>
      <c r="Z214" s="3">
        <f t="shared" si="16"/>
        <v>0.30000000000000004</v>
      </c>
      <c r="AA214" s="3">
        <f t="shared" si="15"/>
        <v>27.3</v>
      </c>
    </row>
    <row r="215" spans="1:27" x14ac:dyDescent="0.2">
      <c r="A215" s="4">
        <v>213</v>
      </c>
      <c r="B215" s="25">
        <v>2021211367</v>
      </c>
      <c r="C215" s="31" t="s">
        <v>865</v>
      </c>
      <c r="D215" s="3" t="s">
        <v>389</v>
      </c>
      <c r="E215" s="3" t="s">
        <v>190</v>
      </c>
      <c r="F215" s="25"/>
      <c r="G215" s="25"/>
      <c r="H215" s="25"/>
      <c r="I215" s="25"/>
      <c r="J215" s="25"/>
      <c r="K215" s="25"/>
      <c r="L215" s="25"/>
      <c r="M215" s="25"/>
      <c r="N215" s="25"/>
      <c r="O215" s="25"/>
      <c r="P215" s="25"/>
      <c r="Q215" s="25"/>
      <c r="R215" s="25" t="s">
        <v>807</v>
      </c>
      <c r="S215" s="25">
        <v>5</v>
      </c>
      <c r="T215" s="3">
        <f t="shared" si="13"/>
        <v>5</v>
      </c>
      <c r="U215" s="3">
        <f t="shared" si="14"/>
        <v>4.5</v>
      </c>
      <c r="V215" s="25"/>
      <c r="W215" s="25"/>
      <c r="X215" s="25"/>
      <c r="Y215" s="25"/>
      <c r="Z215" s="3">
        <f t="shared" si="16"/>
        <v>0</v>
      </c>
      <c r="AA215" s="3">
        <f t="shared" si="15"/>
        <v>4.5</v>
      </c>
    </row>
    <row r="216" spans="1:27" ht="185.25" x14ac:dyDescent="0.2">
      <c r="A216" s="4">
        <v>214</v>
      </c>
      <c r="B216" s="25">
        <v>2021211370</v>
      </c>
      <c r="C216" s="31" t="s">
        <v>866</v>
      </c>
      <c r="D216" s="3" t="s">
        <v>389</v>
      </c>
      <c r="E216" s="3" t="s">
        <v>51</v>
      </c>
      <c r="F216" s="25"/>
      <c r="G216" s="25"/>
      <c r="H216" s="25"/>
      <c r="I216" s="25"/>
      <c r="J216" s="25"/>
      <c r="K216" s="25"/>
      <c r="L216" s="25"/>
      <c r="M216" s="25"/>
      <c r="N216" s="25"/>
      <c r="O216" s="25"/>
      <c r="P216" s="25"/>
      <c r="Q216" s="25"/>
      <c r="R216" s="26" t="s">
        <v>867</v>
      </c>
      <c r="S216" s="25">
        <v>20</v>
      </c>
      <c r="T216" s="3">
        <f t="shared" si="13"/>
        <v>20</v>
      </c>
      <c r="U216" s="3">
        <f t="shared" si="14"/>
        <v>18</v>
      </c>
      <c r="V216" s="26" t="s">
        <v>868</v>
      </c>
      <c r="W216" s="25"/>
      <c r="X216" s="26" t="s">
        <v>869</v>
      </c>
      <c r="Y216" s="25">
        <v>7.5</v>
      </c>
      <c r="Z216" s="3">
        <f t="shared" si="16"/>
        <v>0.75</v>
      </c>
      <c r="AA216" s="3">
        <f t="shared" si="15"/>
        <v>18.75</v>
      </c>
    </row>
    <row r="217" spans="1:27" ht="128.25" x14ac:dyDescent="0.2">
      <c r="A217" s="4">
        <v>215</v>
      </c>
      <c r="B217" s="25">
        <v>2021211371</v>
      </c>
      <c r="C217" s="31" t="s">
        <v>870</v>
      </c>
      <c r="D217" s="3" t="s">
        <v>389</v>
      </c>
      <c r="E217" s="3" t="s">
        <v>44</v>
      </c>
      <c r="F217" s="25"/>
      <c r="G217" s="25"/>
      <c r="H217" s="25"/>
      <c r="I217" s="25"/>
      <c r="J217" s="25"/>
      <c r="K217" s="25"/>
      <c r="L217" s="25"/>
      <c r="M217" s="25"/>
      <c r="N217" s="25"/>
      <c r="O217" s="25"/>
      <c r="P217" s="25"/>
      <c r="Q217" s="25"/>
      <c r="R217" s="26" t="s">
        <v>871</v>
      </c>
      <c r="S217" s="25">
        <v>25</v>
      </c>
      <c r="T217" s="3">
        <f t="shared" si="13"/>
        <v>25</v>
      </c>
      <c r="U217" s="3">
        <f t="shared" si="14"/>
        <v>22.5</v>
      </c>
      <c r="V217" s="26" t="s">
        <v>872</v>
      </c>
      <c r="W217" s="26" t="s">
        <v>873</v>
      </c>
      <c r="X217" s="25"/>
      <c r="Y217" s="25">
        <v>10</v>
      </c>
      <c r="Z217" s="3">
        <f t="shared" si="16"/>
        <v>1</v>
      </c>
      <c r="AA217" s="3">
        <f t="shared" si="15"/>
        <v>23.5</v>
      </c>
    </row>
    <row r="218" spans="1:27" ht="57" x14ac:dyDescent="0.2">
      <c r="A218" s="4">
        <v>216</v>
      </c>
      <c r="B218" s="25">
        <v>2021211417</v>
      </c>
      <c r="C218" s="31" t="s">
        <v>874</v>
      </c>
      <c r="D218" s="3" t="s">
        <v>821</v>
      </c>
      <c r="E218" s="3" t="s">
        <v>875</v>
      </c>
      <c r="F218" s="25"/>
      <c r="G218" s="25"/>
      <c r="H218" s="25"/>
      <c r="I218" s="25"/>
      <c r="J218" s="25"/>
      <c r="K218" s="25"/>
      <c r="L218" s="25"/>
      <c r="M218" s="25"/>
      <c r="N218" s="25"/>
      <c r="O218" s="25"/>
      <c r="P218" s="25"/>
      <c r="Q218" s="25"/>
      <c r="R218" s="26" t="s">
        <v>876</v>
      </c>
      <c r="S218" s="25">
        <v>10</v>
      </c>
      <c r="T218" s="3">
        <f t="shared" si="13"/>
        <v>10</v>
      </c>
      <c r="U218" s="3">
        <f t="shared" si="14"/>
        <v>9</v>
      </c>
      <c r="V218" s="26" t="s">
        <v>877</v>
      </c>
      <c r="W218" s="25"/>
      <c r="X218" s="25"/>
      <c r="Y218" s="25">
        <v>2</v>
      </c>
      <c r="Z218" s="3">
        <f t="shared" si="16"/>
        <v>0.2</v>
      </c>
      <c r="AA218" s="3">
        <f t="shared" si="15"/>
        <v>9.1999999999999993</v>
      </c>
    </row>
    <row r="219" spans="1:27" ht="114" x14ac:dyDescent="0.2">
      <c r="A219" s="4">
        <v>217</v>
      </c>
      <c r="B219" s="32">
        <v>2021211420</v>
      </c>
      <c r="C219" s="32" t="s">
        <v>878</v>
      </c>
      <c r="D219" s="3" t="s">
        <v>821</v>
      </c>
      <c r="E219" s="3" t="s">
        <v>631</v>
      </c>
      <c r="F219" s="32" t="s">
        <v>879</v>
      </c>
      <c r="G219" s="32">
        <v>10.5</v>
      </c>
      <c r="H219" s="32"/>
      <c r="I219" s="32"/>
      <c r="J219" s="32"/>
      <c r="K219" s="32"/>
      <c r="L219" s="32"/>
      <c r="M219" s="32"/>
      <c r="N219" s="32" t="s">
        <v>880</v>
      </c>
      <c r="O219" s="32">
        <v>7.5</v>
      </c>
      <c r="P219" s="32"/>
      <c r="Q219" s="32"/>
      <c r="R219" s="32" t="s">
        <v>881</v>
      </c>
      <c r="S219" s="26">
        <v>25</v>
      </c>
      <c r="T219" s="3">
        <f t="shared" si="13"/>
        <v>43</v>
      </c>
      <c r="U219" s="3">
        <f t="shared" si="14"/>
        <v>38.700000000000003</v>
      </c>
      <c r="V219" s="32" t="s">
        <v>882</v>
      </c>
      <c r="W219" s="32"/>
      <c r="X219" s="32" t="s">
        <v>883</v>
      </c>
      <c r="Y219" s="26">
        <v>2.75</v>
      </c>
      <c r="Z219" s="3">
        <f t="shared" si="16"/>
        <v>0.27500000000000002</v>
      </c>
      <c r="AA219" s="3">
        <f t="shared" si="15"/>
        <v>38.975000000000001</v>
      </c>
    </row>
    <row r="220" spans="1:27" ht="85.5" x14ac:dyDescent="0.2">
      <c r="A220" s="4">
        <v>218</v>
      </c>
      <c r="B220" s="29">
        <v>2021211422</v>
      </c>
      <c r="C220" s="47" t="s">
        <v>884</v>
      </c>
      <c r="D220" s="16" t="s">
        <v>821</v>
      </c>
      <c r="E220" s="3" t="s">
        <v>210</v>
      </c>
      <c r="F220" s="47"/>
      <c r="G220" s="47"/>
      <c r="H220" s="47"/>
      <c r="I220" s="47"/>
      <c r="J220" s="47"/>
      <c r="K220" s="47"/>
      <c r="L220" s="47"/>
      <c r="M220" s="47"/>
      <c r="N220" s="47"/>
      <c r="O220" s="47"/>
      <c r="P220" s="47"/>
      <c r="Q220" s="47"/>
      <c r="R220" s="47" t="s">
        <v>885</v>
      </c>
      <c r="S220" s="47">
        <v>20</v>
      </c>
      <c r="T220" s="16">
        <f t="shared" si="13"/>
        <v>20</v>
      </c>
      <c r="U220" s="16">
        <f t="shared" si="14"/>
        <v>18</v>
      </c>
      <c r="V220" s="47" t="s">
        <v>886</v>
      </c>
      <c r="W220" s="47" t="s">
        <v>887</v>
      </c>
      <c r="X220" s="47" t="s">
        <v>888</v>
      </c>
      <c r="Y220" s="47">
        <v>8</v>
      </c>
      <c r="Z220" s="16">
        <f t="shared" si="16"/>
        <v>0.8</v>
      </c>
      <c r="AA220" s="16">
        <f t="shared" si="15"/>
        <v>18.8</v>
      </c>
    </row>
    <row r="221" spans="1:27" ht="99.75" x14ac:dyDescent="0.2">
      <c r="A221" s="4">
        <v>219</v>
      </c>
      <c r="B221" s="25">
        <v>2021211432</v>
      </c>
      <c r="C221" s="32" t="s">
        <v>889</v>
      </c>
      <c r="D221" s="3" t="s">
        <v>821</v>
      </c>
      <c r="E221" s="3" t="s">
        <v>890</v>
      </c>
      <c r="F221" s="32"/>
      <c r="G221" s="32"/>
      <c r="H221" s="32"/>
      <c r="I221" s="32"/>
      <c r="J221" s="32"/>
      <c r="K221" s="32"/>
      <c r="L221" s="32"/>
      <c r="M221" s="32"/>
      <c r="N221" s="32"/>
      <c r="O221" s="32"/>
      <c r="P221" s="32"/>
      <c r="Q221" s="32"/>
      <c r="R221" s="32" t="s">
        <v>891</v>
      </c>
      <c r="S221" s="32">
        <v>14</v>
      </c>
      <c r="T221" s="3">
        <f t="shared" ref="T221" si="17">S221+I221+K221+M221+O221+Q221+G221</f>
        <v>14</v>
      </c>
      <c r="U221" s="3">
        <f t="shared" ref="U221:U284" si="18">T221*0.9</f>
        <v>12.6</v>
      </c>
      <c r="V221" s="32"/>
      <c r="W221" s="32"/>
      <c r="X221" s="32" t="s">
        <v>892</v>
      </c>
      <c r="Y221" s="32">
        <v>4</v>
      </c>
      <c r="Z221" s="3">
        <f t="shared" si="16"/>
        <v>0.4</v>
      </c>
      <c r="AA221" s="3">
        <f t="shared" ref="AA221" si="19">Z221+U221</f>
        <v>13</v>
      </c>
    </row>
    <row r="222" spans="1:27" ht="128.25" x14ac:dyDescent="0.2">
      <c r="A222" s="4">
        <v>220</v>
      </c>
      <c r="B222" s="25">
        <v>2021211327</v>
      </c>
      <c r="C222" s="25" t="s">
        <v>893</v>
      </c>
      <c r="D222" s="3" t="s">
        <v>389</v>
      </c>
      <c r="E222" s="3" t="s">
        <v>536</v>
      </c>
      <c r="F222" s="26"/>
      <c r="G222" s="25"/>
      <c r="H222" s="25"/>
      <c r="I222" s="25"/>
      <c r="J222" s="25"/>
      <c r="K222" s="25"/>
      <c r="L222" s="25"/>
      <c r="M222" s="25"/>
      <c r="N222" s="25"/>
      <c r="O222" s="25"/>
      <c r="P222" s="25"/>
      <c r="Q222" s="25"/>
      <c r="R222" s="27" t="s">
        <v>894</v>
      </c>
      <c r="S222" s="25">
        <v>20</v>
      </c>
      <c r="T222" s="25">
        <v>20</v>
      </c>
      <c r="U222" s="3">
        <f t="shared" si="18"/>
        <v>18</v>
      </c>
      <c r="V222" s="25"/>
      <c r="W222" s="25"/>
      <c r="X222" s="25"/>
      <c r="Y222" s="25"/>
      <c r="Z222" s="3">
        <f t="shared" si="16"/>
        <v>0</v>
      </c>
      <c r="AA222" s="3">
        <f t="shared" ref="AA222:AA250" si="20">U222+Z222</f>
        <v>18</v>
      </c>
    </row>
    <row r="223" spans="1:27" ht="213.75" x14ac:dyDescent="0.2">
      <c r="A223" s="4">
        <v>221</v>
      </c>
      <c r="B223" s="29">
        <v>2021211427</v>
      </c>
      <c r="C223" s="29" t="s">
        <v>895</v>
      </c>
      <c r="D223" s="16" t="s">
        <v>821</v>
      </c>
      <c r="E223" s="3" t="s">
        <v>262</v>
      </c>
      <c r="F223" s="29"/>
      <c r="G223" s="29"/>
      <c r="H223" s="29"/>
      <c r="I223" s="29"/>
      <c r="J223" s="29"/>
      <c r="K223" s="29"/>
      <c r="L223" s="29"/>
      <c r="M223" s="29"/>
      <c r="N223" s="30" t="s">
        <v>896</v>
      </c>
      <c r="O223" s="29">
        <v>10</v>
      </c>
      <c r="P223" s="29"/>
      <c r="Q223" s="29"/>
      <c r="R223" s="30" t="s">
        <v>897</v>
      </c>
      <c r="S223" s="29">
        <v>34</v>
      </c>
      <c r="T223" s="29">
        <v>44</v>
      </c>
      <c r="U223" s="16">
        <f t="shared" si="18"/>
        <v>39.6</v>
      </c>
      <c r="V223" s="30" t="s">
        <v>898</v>
      </c>
      <c r="W223" s="30" t="s">
        <v>899</v>
      </c>
      <c r="X223" s="30" t="s">
        <v>900</v>
      </c>
      <c r="Y223" s="29">
        <v>10</v>
      </c>
      <c r="Z223" s="16">
        <f t="shared" si="16"/>
        <v>1</v>
      </c>
      <c r="AA223" s="16">
        <f t="shared" si="20"/>
        <v>40.6</v>
      </c>
    </row>
    <row r="224" spans="1:27" ht="199.5" x14ac:dyDescent="0.2">
      <c r="A224" s="4">
        <v>222</v>
      </c>
      <c r="B224" s="25">
        <v>2021211339</v>
      </c>
      <c r="C224" s="25" t="s">
        <v>901</v>
      </c>
      <c r="D224" s="3" t="s">
        <v>389</v>
      </c>
      <c r="E224" s="3" t="s">
        <v>85</v>
      </c>
      <c r="F224" s="25"/>
      <c r="G224" s="25"/>
      <c r="H224" s="25"/>
      <c r="I224" s="25"/>
      <c r="J224" s="25"/>
      <c r="K224" s="25"/>
      <c r="L224" s="25"/>
      <c r="M224" s="25"/>
      <c r="N224" s="25"/>
      <c r="O224" s="25"/>
      <c r="P224" s="25"/>
      <c r="Q224" s="25"/>
      <c r="R224" s="26" t="s">
        <v>902</v>
      </c>
      <c r="S224" s="25">
        <v>25</v>
      </c>
      <c r="T224" s="25">
        <v>25</v>
      </c>
      <c r="U224" s="3">
        <f t="shared" si="18"/>
        <v>22.5</v>
      </c>
      <c r="V224" s="25"/>
      <c r="W224" s="25"/>
      <c r="X224" s="25"/>
      <c r="Y224" s="25"/>
      <c r="Z224" s="3">
        <f t="shared" si="16"/>
        <v>0</v>
      </c>
      <c r="AA224" s="3">
        <f t="shared" si="20"/>
        <v>22.5</v>
      </c>
    </row>
    <row r="225" spans="1:27" ht="114" x14ac:dyDescent="0.2">
      <c r="A225" s="4">
        <v>223</v>
      </c>
      <c r="B225" s="25">
        <v>2021211430</v>
      </c>
      <c r="C225" s="25" t="s">
        <v>903</v>
      </c>
      <c r="D225" s="3" t="s">
        <v>821</v>
      </c>
      <c r="E225" s="3" t="s">
        <v>890</v>
      </c>
      <c r="F225" s="25"/>
      <c r="G225" s="25"/>
      <c r="H225" s="25"/>
      <c r="I225" s="25"/>
      <c r="J225" s="25"/>
      <c r="K225" s="25"/>
      <c r="L225" s="25"/>
      <c r="M225" s="25"/>
      <c r="N225" s="25"/>
      <c r="O225" s="25"/>
      <c r="P225" s="25"/>
      <c r="Q225" s="25"/>
      <c r="R225" s="26" t="s">
        <v>904</v>
      </c>
      <c r="S225" s="25">
        <v>15</v>
      </c>
      <c r="T225" s="25">
        <v>15</v>
      </c>
      <c r="U225" s="3">
        <f t="shared" si="18"/>
        <v>13.5</v>
      </c>
      <c r="V225" s="25"/>
      <c r="W225" s="25"/>
      <c r="X225" s="25"/>
      <c r="Y225" s="25"/>
      <c r="Z225" s="3">
        <f t="shared" si="16"/>
        <v>0</v>
      </c>
      <c r="AA225" s="3">
        <f t="shared" si="20"/>
        <v>13.5</v>
      </c>
    </row>
    <row r="226" spans="1:27" ht="199.5" x14ac:dyDescent="0.2">
      <c r="A226" s="4">
        <v>224</v>
      </c>
      <c r="B226" s="25">
        <v>2021211433</v>
      </c>
      <c r="C226" s="25" t="s">
        <v>905</v>
      </c>
      <c r="D226" s="3" t="s">
        <v>821</v>
      </c>
      <c r="E226" s="3" t="s">
        <v>890</v>
      </c>
      <c r="F226" s="26" t="s">
        <v>906</v>
      </c>
      <c r="G226" s="25">
        <v>10.5</v>
      </c>
      <c r="H226" s="25"/>
      <c r="I226" s="25"/>
      <c r="J226" s="25"/>
      <c r="K226" s="25"/>
      <c r="L226" s="25"/>
      <c r="M226" s="25"/>
      <c r="N226" s="25"/>
      <c r="O226" s="25"/>
      <c r="P226" s="25"/>
      <c r="Q226" s="25"/>
      <c r="R226" s="26" t="s">
        <v>907</v>
      </c>
      <c r="S226" s="25">
        <v>17</v>
      </c>
      <c r="T226" s="25">
        <v>27.5</v>
      </c>
      <c r="U226" s="3">
        <f t="shared" si="18"/>
        <v>24.75</v>
      </c>
      <c r="V226" s="26" t="s">
        <v>908</v>
      </c>
      <c r="W226" s="25"/>
      <c r="X226" s="25"/>
      <c r="Y226" s="25">
        <v>1</v>
      </c>
      <c r="Z226" s="3">
        <f t="shared" si="16"/>
        <v>0.1</v>
      </c>
      <c r="AA226" s="3">
        <f t="shared" si="20"/>
        <v>24.85</v>
      </c>
    </row>
    <row r="227" spans="1:27" ht="85.5" x14ac:dyDescent="0.2">
      <c r="A227" s="4">
        <v>225</v>
      </c>
      <c r="B227" s="25">
        <v>2021211388</v>
      </c>
      <c r="C227" s="25" t="s">
        <v>909</v>
      </c>
      <c r="D227" s="3" t="s">
        <v>389</v>
      </c>
      <c r="E227" s="3" t="s">
        <v>60</v>
      </c>
      <c r="F227" s="25" t="s">
        <v>910</v>
      </c>
      <c r="G227" s="25">
        <v>10.5</v>
      </c>
      <c r="H227" s="25"/>
      <c r="I227" s="25"/>
      <c r="J227" s="25"/>
      <c r="K227" s="25"/>
      <c r="L227" s="25"/>
      <c r="M227" s="25"/>
      <c r="N227" s="25"/>
      <c r="O227" s="25"/>
      <c r="P227" s="25"/>
      <c r="Q227" s="25"/>
      <c r="R227" s="26" t="s">
        <v>911</v>
      </c>
      <c r="S227" s="25">
        <v>30</v>
      </c>
      <c r="T227" s="25">
        <v>40.5</v>
      </c>
      <c r="U227" s="3">
        <f t="shared" si="18"/>
        <v>36.450000000000003</v>
      </c>
      <c r="V227" s="26" t="s">
        <v>375</v>
      </c>
      <c r="W227" s="25"/>
      <c r="X227" s="25"/>
      <c r="Y227" s="25">
        <v>1</v>
      </c>
      <c r="Z227" s="3">
        <f t="shared" si="16"/>
        <v>0.1</v>
      </c>
      <c r="AA227" s="3">
        <f t="shared" si="20"/>
        <v>36.550000000000004</v>
      </c>
    </row>
    <row r="228" spans="1:27" ht="85.5" x14ac:dyDescent="0.2">
      <c r="A228" s="4">
        <v>226</v>
      </c>
      <c r="B228" s="25">
        <v>2021211429</v>
      </c>
      <c r="C228" s="25" t="s">
        <v>912</v>
      </c>
      <c r="D228" s="3" t="s">
        <v>821</v>
      </c>
      <c r="E228" s="3" t="s">
        <v>213</v>
      </c>
      <c r="F228" s="25"/>
      <c r="G228" s="25"/>
      <c r="H228" s="25"/>
      <c r="I228" s="25"/>
      <c r="J228" s="25"/>
      <c r="K228" s="25"/>
      <c r="L228" s="25"/>
      <c r="M228" s="25"/>
      <c r="N228" s="25"/>
      <c r="O228" s="25"/>
      <c r="P228" s="25"/>
      <c r="Q228" s="25"/>
      <c r="R228" s="26" t="s">
        <v>913</v>
      </c>
      <c r="S228" s="26">
        <v>17</v>
      </c>
      <c r="T228" s="26">
        <v>17</v>
      </c>
      <c r="U228" s="3">
        <f t="shared" si="18"/>
        <v>15.3</v>
      </c>
      <c r="V228" s="25"/>
      <c r="W228" s="25"/>
      <c r="X228" s="25"/>
      <c r="Y228" s="25"/>
      <c r="Z228" s="3">
        <f t="shared" si="16"/>
        <v>0</v>
      </c>
      <c r="AA228" s="3">
        <f t="shared" si="20"/>
        <v>15.3</v>
      </c>
    </row>
    <row r="229" spans="1:27" ht="114" x14ac:dyDescent="0.2">
      <c r="A229" s="4">
        <v>227</v>
      </c>
      <c r="B229" s="25">
        <v>2021211343</v>
      </c>
      <c r="C229" s="25" t="s">
        <v>914</v>
      </c>
      <c r="D229" s="3" t="s">
        <v>389</v>
      </c>
      <c r="E229" s="3" t="s">
        <v>66</v>
      </c>
      <c r="F229" s="25"/>
      <c r="G229" s="25"/>
      <c r="H229" s="25"/>
      <c r="I229" s="25"/>
      <c r="J229" s="25"/>
      <c r="K229" s="25"/>
      <c r="L229" s="25"/>
      <c r="M229" s="25"/>
      <c r="N229" s="26" t="s">
        <v>915</v>
      </c>
      <c r="O229" s="25">
        <v>10</v>
      </c>
      <c r="P229" s="25"/>
      <c r="Q229" s="25"/>
      <c r="R229" s="26" t="s">
        <v>916</v>
      </c>
      <c r="S229" s="26">
        <v>30</v>
      </c>
      <c r="T229" s="26">
        <v>40</v>
      </c>
      <c r="U229" s="3">
        <f t="shared" si="18"/>
        <v>36</v>
      </c>
      <c r="V229" s="25"/>
      <c r="W229" s="26" t="s">
        <v>531</v>
      </c>
      <c r="X229" s="26" t="s">
        <v>917</v>
      </c>
      <c r="Y229" s="25">
        <v>8.75</v>
      </c>
      <c r="Z229" s="3">
        <f t="shared" si="16"/>
        <v>0.875</v>
      </c>
      <c r="AA229" s="3">
        <f t="shared" si="20"/>
        <v>36.875</v>
      </c>
    </row>
    <row r="230" spans="1:27" ht="57" x14ac:dyDescent="0.2">
      <c r="A230" s="4">
        <v>228</v>
      </c>
      <c r="B230" s="25">
        <v>2021211340</v>
      </c>
      <c r="C230" s="25" t="s">
        <v>918</v>
      </c>
      <c r="D230" s="3" t="s">
        <v>389</v>
      </c>
      <c r="E230" s="3" t="s">
        <v>181</v>
      </c>
      <c r="F230" s="25"/>
      <c r="G230" s="25"/>
      <c r="H230" s="25"/>
      <c r="I230" s="25"/>
      <c r="J230" s="25"/>
      <c r="K230" s="25"/>
      <c r="L230" s="25"/>
      <c r="M230" s="25"/>
      <c r="N230" s="25"/>
      <c r="O230" s="25"/>
      <c r="P230" s="25"/>
      <c r="Q230" s="25"/>
      <c r="R230" s="26" t="s">
        <v>919</v>
      </c>
      <c r="S230" s="25">
        <v>10</v>
      </c>
      <c r="T230" s="25">
        <v>10</v>
      </c>
      <c r="U230" s="3">
        <f t="shared" si="18"/>
        <v>9</v>
      </c>
      <c r="V230" s="25"/>
      <c r="W230" s="26" t="s">
        <v>920</v>
      </c>
      <c r="X230" s="26" t="s">
        <v>921</v>
      </c>
      <c r="Y230" s="25">
        <v>2</v>
      </c>
      <c r="Z230" s="3">
        <v>0.2</v>
      </c>
      <c r="AA230" s="3">
        <f t="shared" si="20"/>
        <v>9.1999999999999993</v>
      </c>
    </row>
    <row r="231" spans="1:27" ht="99.75" x14ac:dyDescent="0.2">
      <c r="A231" s="4">
        <v>229</v>
      </c>
      <c r="B231" s="31">
        <v>2021211382</v>
      </c>
      <c r="C231" s="31" t="s">
        <v>922</v>
      </c>
      <c r="D231" s="3" t="s">
        <v>389</v>
      </c>
      <c r="E231" s="3" t="s">
        <v>101</v>
      </c>
      <c r="F231" s="31"/>
      <c r="G231" s="31"/>
      <c r="H231" s="31"/>
      <c r="I231" s="31"/>
      <c r="J231" s="31"/>
      <c r="K231" s="31"/>
      <c r="L231" s="31"/>
      <c r="M231" s="31"/>
      <c r="N231" s="31"/>
      <c r="O231" s="31"/>
      <c r="P231" s="31"/>
      <c r="Q231" s="31"/>
      <c r="R231" s="32" t="s">
        <v>923</v>
      </c>
      <c r="S231" s="31">
        <v>22</v>
      </c>
      <c r="T231" s="31">
        <v>22</v>
      </c>
      <c r="U231" s="22">
        <f t="shared" si="18"/>
        <v>19.8</v>
      </c>
      <c r="V231" s="31"/>
      <c r="W231" s="31"/>
      <c r="X231" s="31"/>
      <c r="Y231" s="31"/>
      <c r="Z231" s="22">
        <f t="shared" ref="Z231:Z294" si="21">Y231*0.1</f>
        <v>0</v>
      </c>
      <c r="AA231" s="22">
        <f t="shared" si="20"/>
        <v>19.8</v>
      </c>
    </row>
    <row r="232" spans="1:27" ht="42.75" x14ac:dyDescent="0.2">
      <c r="A232" s="4">
        <v>230</v>
      </c>
      <c r="B232" s="25">
        <v>2021211341</v>
      </c>
      <c r="C232" s="25" t="s">
        <v>924</v>
      </c>
      <c r="D232" s="3" t="s">
        <v>389</v>
      </c>
      <c r="E232" s="3" t="s">
        <v>400</v>
      </c>
      <c r="F232" s="25"/>
      <c r="G232" s="25"/>
      <c r="H232" s="25"/>
      <c r="I232" s="25"/>
      <c r="J232" s="25"/>
      <c r="K232" s="25"/>
      <c r="L232" s="25"/>
      <c r="M232" s="25"/>
      <c r="N232" s="25"/>
      <c r="O232" s="25"/>
      <c r="P232" s="25"/>
      <c r="Q232" s="25"/>
      <c r="R232" s="26" t="s">
        <v>919</v>
      </c>
      <c r="S232" s="25">
        <v>10</v>
      </c>
      <c r="T232" s="25">
        <v>10</v>
      </c>
      <c r="U232" s="3">
        <f t="shared" si="18"/>
        <v>9</v>
      </c>
      <c r="V232" s="25"/>
      <c r="W232" s="25"/>
      <c r="X232" s="25"/>
      <c r="Y232" s="25"/>
      <c r="Z232" s="3">
        <f t="shared" si="21"/>
        <v>0</v>
      </c>
      <c r="AA232" s="3">
        <f t="shared" si="20"/>
        <v>9</v>
      </c>
    </row>
    <row r="233" spans="1:27" ht="171" x14ac:dyDescent="0.2">
      <c r="A233" s="4">
        <v>231</v>
      </c>
      <c r="B233" s="25">
        <v>2021211337</v>
      </c>
      <c r="C233" s="25" t="s">
        <v>925</v>
      </c>
      <c r="D233" s="3" t="s">
        <v>389</v>
      </c>
      <c r="E233" s="3" t="s">
        <v>431</v>
      </c>
      <c r="F233" s="26" t="s">
        <v>926</v>
      </c>
      <c r="G233" s="25">
        <v>14</v>
      </c>
      <c r="H233" s="25"/>
      <c r="I233" s="25"/>
      <c r="J233" s="25"/>
      <c r="K233" s="25"/>
      <c r="L233" s="25"/>
      <c r="M233" s="25"/>
      <c r="N233" s="26" t="s">
        <v>927</v>
      </c>
      <c r="O233" s="25">
        <v>0.5</v>
      </c>
      <c r="P233" s="25"/>
      <c r="Q233" s="25"/>
      <c r="R233" s="25"/>
      <c r="S233" s="25"/>
      <c r="T233" s="25">
        <v>14.5</v>
      </c>
      <c r="U233" s="3">
        <f t="shared" si="18"/>
        <v>13.05</v>
      </c>
      <c r="V233" s="25"/>
      <c r="W233" s="25"/>
      <c r="X233" s="26" t="s">
        <v>1161</v>
      </c>
      <c r="Y233" s="25">
        <v>8</v>
      </c>
      <c r="Z233" s="3">
        <f t="shared" si="21"/>
        <v>0.8</v>
      </c>
      <c r="AA233" s="3">
        <f t="shared" si="20"/>
        <v>13.850000000000001</v>
      </c>
    </row>
    <row r="234" spans="1:27" ht="71.25" x14ac:dyDescent="0.2">
      <c r="A234" s="4">
        <v>232</v>
      </c>
      <c r="B234" s="25">
        <v>2021211434</v>
      </c>
      <c r="C234" s="24" t="s">
        <v>928</v>
      </c>
      <c r="D234" s="3" t="s">
        <v>821</v>
      </c>
      <c r="E234" s="3" t="s">
        <v>631</v>
      </c>
      <c r="F234" s="24"/>
      <c r="G234" s="24"/>
      <c r="H234" s="24"/>
      <c r="I234" s="24"/>
      <c r="J234" s="24"/>
      <c r="K234" s="24"/>
      <c r="L234" s="24"/>
      <c r="M234" s="24"/>
      <c r="N234" s="3" t="s">
        <v>929</v>
      </c>
      <c r="O234" s="24">
        <v>5</v>
      </c>
      <c r="P234" s="24"/>
      <c r="Q234" s="24"/>
      <c r="R234" s="3" t="s">
        <v>930</v>
      </c>
      <c r="S234" s="24">
        <v>10</v>
      </c>
      <c r="T234" s="24">
        <v>15</v>
      </c>
      <c r="U234" s="3">
        <f t="shared" si="18"/>
        <v>13.5</v>
      </c>
      <c r="V234" s="3" t="s">
        <v>931</v>
      </c>
      <c r="W234" s="24"/>
      <c r="X234" s="33"/>
      <c r="Y234" s="24">
        <v>3</v>
      </c>
      <c r="Z234" s="3">
        <f t="shared" si="21"/>
        <v>0.30000000000000004</v>
      </c>
      <c r="AA234" s="3">
        <f t="shared" si="20"/>
        <v>13.8</v>
      </c>
    </row>
    <row r="235" spans="1:27" ht="171" x14ac:dyDescent="0.2">
      <c r="A235" s="4">
        <v>233</v>
      </c>
      <c r="B235" s="25">
        <v>2021211332</v>
      </c>
      <c r="C235" s="25" t="s">
        <v>932</v>
      </c>
      <c r="D235" s="3" t="s">
        <v>389</v>
      </c>
      <c r="E235" s="3" t="s">
        <v>243</v>
      </c>
      <c r="F235" s="25"/>
      <c r="G235" s="25"/>
      <c r="H235" s="25"/>
      <c r="I235" s="25"/>
      <c r="J235" s="25"/>
      <c r="K235" s="25"/>
      <c r="L235" s="25"/>
      <c r="M235" s="25"/>
      <c r="N235" s="25"/>
      <c r="O235" s="25"/>
      <c r="P235" s="25"/>
      <c r="Q235" s="25"/>
      <c r="R235" s="26" t="s">
        <v>933</v>
      </c>
      <c r="S235" s="25">
        <v>15</v>
      </c>
      <c r="T235" s="25">
        <v>15</v>
      </c>
      <c r="U235" s="3">
        <f t="shared" si="18"/>
        <v>13.5</v>
      </c>
      <c r="V235" s="25"/>
      <c r="W235" s="25"/>
      <c r="X235" s="26" t="s">
        <v>934</v>
      </c>
      <c r="Y235" s="25">
        <v>10</v>
      </c>
      <c r="Z235" s="3">
        <f t="shared" si="21"/>
        <v>1</v>
      </c>
      <c r="AA235" s="3">
        <f t="shared" si="20"/>
        <v>14.5</v>
      </c>
    </row>
    <row r="236" spans="1:27" ht="99.75" x14ac:dyDescent="0.2">
      <c r="A236" s="4">
        <v>234</v>
      </c>
      <c r="B236" s="25">
        <v>2021211342</v>
      </c>
      <c r="C236" s="25" t="s">
        <v>935</v>
      </c>
      <c r="D236" s="3" t="s">
        <v>389</v>
      </c>
      <c r="E236" s="3" t="s">
        <v>297</v>
      </c>
      <c r="F236" s="34" t="s">
        <v>936</v>
      </c>
      <c r="G236" s="25">
        <v>0</v>
      </c>
      <c r="H236" s="25"/>
      <c r="I236" s="25"/>
      <c r="J236" s="25"/>
      <c r="K236" s="25"/>
      <c r="L236" s="25"/>
      <c r="M236" s="25"/>
      <c r="N236" s="26" t="s">
        <v>937</v>
      </c>
      <c r="O236" s="25">
        <v>10</v>
      </c>
      <c r="P236" s="25"/>
      <c r="Q236" s="25"/>
      <c r="R236" s="26" t="s">
        <v>938</v>
      </c>
      <c r="S236" s="25">
        <v>20</v>
      </c>
      <c r="T236" s="25">
        <v>30</v>
      </c>
      <c r="U236" s="3">
        <f t="shared" si="18"/>
        <v>27</v>
      </c>
      <c r="V236" s="25"/>
      <c r="W236" s="25"/>
      <c r="X236" s="25"/>
      <c r="Y236" s="25"/>
      <c r="Z236" s="3">
        <f t="shared" si="21"/>
        <v>0</v>
      </c>
      <c r="AA236" s="3">
        <f t="shared" si="20"/>
        <v>27</v>
      </c>
    </row>
    <row r="237" spans="1:27" ht="285" x14ac:dyDescent="0.2">
      <c r="A237" s="4">
        <v>235</v>
      </c>
      <c r="B237" s="25">
        <v>2021211398</v>
      </c>
      <c r="C237" s="25" t="s">
        <v>939</v>
      </c>
      <c r="D237" s="3" t="s">
        <v>389</v>
      </c>
      <c r="E237" s="3" t="s">
        <v>226</v>
      </c>
      <c r="F237" s="26" t="s">
        <v>940</v>
      </c>
      <c r="G237" s="25">
        <v>48.5</v>
      </c>
      <c r="H237" s="25"/>
      <c r="I237" s="25"/>
      <c r="J237" s="25"/>
      <c r="K237" s="25"/>
      <c r="L237" s="25"/>
      <c r="M237" s="25"/>
      <c r="N237" s="25"/>
      <c r="O237" s="25"/>
      <c r="P237" s="25"/>
      <c r="Q237" s="25"/>
      <c r="R237" s="26" t="s">
        <v>941</v>
      </c>
      <c r="S237" s="25">
        <v>19</v>
      </c>
      <c r="T237" s="25">
        <v>67.5</v>
      </c>
      <c r="U237" s="3">
        <f t="shared" si="18"/>
        <v>60.75</v>
      </c>
      <c r="V237" s="25"/>
      <c r="W237" s="25"/>
      <c r="X237" s="26" t="s">
        <v>942</v>
      </c>
      <c r="Y237" s="25">
        <v>10</v>
      </c>
      <c r="Z237" s="3">
        <f t="shared" si="21"/>
        <v>1</v>
      </c>
      <c r="AA237" s="3">
        <f t="shared" si="20"/>
        <v>61.75</v>
      </c>
    </row>
    <row r="238" spans="1:27" ht="171" x14ac:dyDescent="0.2">
      <c r="A238" s="4">
        <v>236</v>
      </c>
      <c r="B238" s="29">
        <v>2021211376</v>
      </c>
      <c r="C238" s="29" t="s">
        <v>943</v>
      </c>
      <c r="D238" s="16" t="s">
        <v>389</v>
      </c>
      <c r="E238" s="3" t="s">
        <v>550</v>
      </c>
      <c r="F238" s="35" t="s">
        <v>944</v>
      </c>
      <c r="G238" s="29">
        <v>0.75</v>
      </c>
      <c r="H238" s="29"/>
      <c r="I238" s="29"/>
      <c r="J238" s="29"/>
      <c r="K238" s="29"/>
      <c r="L238" s="29"/>
      <c r="M238" s="29"/>
      <c r="N238" s="29"/>
      <c r="O238" s="29"/>
      <c r="P238" s="29"/>
      <c r="Q238" s="29"/>
      <c r="R238" s="30" t="s">
        <v>945</v>
      </c>
      <c r="S238" s="29">
        <v>22</v>
      </c>
      <c r="T238" s="29">
        <v>22.75</v>
      </c>
      <c r="U238" s="16">
        <f t="shared" si="18"/>
        <v>20.475000000000001</v>
      </c>
      <c r="V238" s="29"/>
      <c r="W238" s="30" t="s">
        <v>946</v>
      </c>
      <c r="X238" s="30" t="s">
        <v>947</v>
      </c>
      <c r="Y238" s="29">
        <v>10</v>
      </c>
      <c r="Z238" s="16">
        <f t="shared" si="21"/>
        <v>1</v>
      </c>
      <c r="AA238" s="16">
        <f t="shared" si="20"/>
        <v>21.475000000000001</v>
      </c>
    </row>
    <row r="239" spans="1:27" ht="213.75" x14ac:dyDescent="0.2">
      <c r="A239" s="4">
        <v>237</v>
      </c>
      <c r="B239" s="25">
        <v>2021211344</v>
      </c>
      <c r="C239" s="25" t="s">
        <v>948</v>
      </c>
      <c r="D239" s="3" t="s">
        <v>389</v>
      </c>
      <c r="E239" s="3" t="s">
        <v>464</v>
      </c>
      <c r="F239" s="25"/>
      <c r="G239" s="25"/>
      <c r="H239" s="25"/>
      <c r="I239" s="25"/>
      <c r="J239" s="25"/>
      <c r="K239" s="25"/>
      <c r="L239" s="25"/>
      <c r="M239" s="25"/>
      <c r="N239" s="25"/>
      <c r="O239" s="25"/>
      <c r="P239" s="26" t="s">
        <v>949</v>
      </c>
      <c r="Q239" s="25">
        <v>12</v>
      </c>
      <c r="R239" s="26" t="s">
        <v>950</v>
      </c>
      <c r="S239" s="25">
        <v>25</v>
      </c>
      <c r="T239" s="25">
        <v>37</v>
      </c>
      <c r="U239" s="3">
        <f t="shared" si="18"/>
        <v>33.300000000000004</v>
      </c>
      <c r="V239" s="36"/>
      <c r="W239" s="25"/>
      <c r="X239" s="26" t="s">
        <v>951</v>
      </c>
      <c r="Y239" s="25">
        <v>4</v>
      </c>
      <c r="Z239" s="3">
        <f t="shared" si="21"/>
        <v>0.4</v>
      </c>
      <c r="AA239" s="3">
        <f t="shared" si="20"/>
        <v>33.700000000000003</v>
      </c>
    </row>
    <row r="240" spans="1:27" ht="57" x14ac:dyDescent="0.2">
      <c r="A240" s="4">
        <v>238</v>
      </c>
      <c r="B240" s="25">
        <v>2021211386</v>
      </c>
      <c r="C240" s="25" t="s">
        <v>952</v>
      </c>
      <c r="D240" s="3" t="s">
        <v>389</v>
      </c>
      <c r="E240" s="3" t="s">
        <v>57</v>
      </c>
      <c r="F240" s="25"/>
      <c r="G240" s="25"/>
      <c r="H240" s="25"/>
      <c r="I240" s="25"/>
      <c r="J240" s="25"/>
      <c r="K240" s="25"/>
      <c r="L240" s="25"/>
      <c r="M240" s="25"/>
      <c r="N240" s="25"/>
      <c r="O240" s="25"/>
      <c r="P240" s="25"/>
      <c r="Q240" s="25"/>
      <c r="R240" s="26" t="s">
        <v>953</v>
      </c>
      <c r="S240" s="25">
        <v>5</v>
      </c>
      <c r="T240" s="25">
        <v>5</v>
      </c>
      <c r="U240" s="3">
        <f t="shared" si="18"/>
        <v>4.5</v>
      </c>
      <c r="V240" s="26" t="s">
        <v>627</v>
      </c>
      <c r="W240" s="26" t="s">
        <v>954</v>
      </c>
      <c r="X240" s="25"/>
      <c r="Y240" s="25">
        <v>4</v>
      </c>
      <c r="Z240" s="3">
        <f t="shared" si="21"/>
        <v>0.4</v>
      </c>
      <c r="AA240" s="3">
        <f t="shared" si="20"/>
        <v>4.9000000000000004</v>
      </c>
    </row>
    <row r="241" spans="1:27" ht="57" x14ac:dyDescent="0.2">
      <c r="A241" s="4">
        <v>239</v>
      </c>
      <c r="B241" s="25">
        <v>2021211428</v>
      </c>
      <c r="C241" s="25" t="s">
        <v>955</v>
      </c>
      <c r="D241" s="3" t="s">
        <v>821</v>
      </c>
      <c r="E241" s="3" t="s">
        <v>956</v>
      </c>
      <c r="F241" s="25"/>
      <c r="G241" s="25"/>
      <c r="H241" s="25"/>
      <c r="I241" s="25"/>
      <c r="J241" s="25"/>
      <c r="K241" s="25"/>
      <c r="L241" s="25"/>
      <c r="M241" s="25"/>
      <c r="N241" s="25"/>
      <c r="O241" s="25"/>
      <c r="P241" s="25"/>
      <c r="Q241" s="25"/>
      <c r="R241" s="26" t="s">
        <v>957</v>
      </c>
      <c r="S241" s="25">
        <v>10</v>
      </c>
      <c r="T241" s="25">
        <v>10</v>
      </c>
      <c r="U241" s="3">
        <f t="shared" si="18"/>
        <v>9</v>
      </c>
      <c r="V241" s="25"/>
      <c r="W241" s="25"/>
      <c r="X241" s="25"/>
      <c r="Y241" s="25"/>
      <c r="Z241" s="3">
        <f t="shared" si="21"/>
        <v>0</v>
      </c>
      <c r="AA241" s="3">
        <f t="shared" si="20"/>
        <v>9</v>
      </c>
    </row>
    <row r="242" spans="1:27" ht="42.75" x14ac:dyDescent="0.2">
      <c r="A242" s="4">
        <v>240</v>
      </c>
      <c r="B242" s="25">
        <v>2021211345</v>
      </c>
      <c r="C242" s="25" t="s">
        <v>958</v>
      </c>
      <c r="D242" s="3" t="s">
        <v>389</v>
      </c>
      <c r="E242" s="3" t="s">
        <v>406</v>
      </c>
      <c r="F242" s="25"/>
      <c r="G242" s="25"/>
      <c r="H242" s="25"/>
      <c r="I242" s="25"/>
      <c r="J242" s="25"/>
      <c r="K242" s="25"/>
      <c r="L242" s="25"/>
      <c r="M242" s="25"/>
      <c r="N242" s="25"/>
      <c r="O242" s="25"/>
      <c r="P242" s="25"/>
      <c r="Q242" s="25"/>
      <c r="R242" s="26" t="s">
        <v>959</v>
      </c>
      <c r="S242" s="25">
        <v>10</v>
      </c>
      <c r="T242" s="25">
        <v>10</v>
      </c>
      <c r="U242" s="3">
        <f t="shared" si="18"/>
        <v>9</v>
      </c>
      <c r="V242" s="25"/>
      <c r="W242" s="25"/>
      <c r="X242" s="25"/>
      <c r="Y242" s="25"/>
      <c r="Z242" s="3">
        <f t="shared" si="21"/>
        <v>0</v>
      </c>
      <c r="AA242" s="3">
        <f t="shared" si="20"/>
        <v>9</v>
      </c>
    </row>
    <row r="243" spans="1:27" ht="57" x14ac:dyDescent="0.2">
      <c r="A243" s="4">
        <v>241</v>
      </c>
      <c r="B243" s="25">
        <v>2021211334</v>
      </c>
      <c r="C243" s="25" t="s">
        <v>960</v>
      </c>
      <c r="D243" s="3" t="s">
        <v>389</v>
      </c>
      <c r="E243" s="3" t="s">
        <v>60</v>
      </c>
      <c r="F243" s="26" t="s">
        <v>961</v>
      </c>
      <c r="G243" s="25">
        <v>43.75</v>
      </c>
      <c r="H243" s="25"/>
      <c r="I243" s="25"/>
      <c r="J243" s="25"/>
      <c r="K243" s="25"/>
      <c r="L243" s="25"/>
      <c r="M243" s="25"/>
      <c r="N243" s="25"/>
      <c r="O243" s="25"/>
      <c r="P243" s="25"/>
      <c r="Q243" s="25"/>
      <c r="R243" s="26" t="s">
        <v>962</v>
      </c>
      <c r="S243" s="25">
        <v>7</v>
      </c>
      <c r="T243" s="25">
        <v>50.75</v>
      </c>
      <c r="U243" s="3">
        <f t="shared" si="18"/>
        <v>45.675000000000004</v>
      </c>
      <c r="V243" s="26" t="s">
        <v>963</v>
      </c>
      <c r="W243" s="26" t="s">
        <v>964</v>
      </c>
      <c r="X243" s="26"/>
      <c r="Y243" s="25">
        <v>4</v>
      </c>
      <c r="Z243" s="3">
        <f t="shared" si="21"/>
        <v>0.4</v>
      </c>
      <c r="AA243" s="3">
        <f t="shared" si="20"/>
        <v>46.075000000000003</v>
      </c>
    </row>
    <row r="244" spans="1:27" ht="99.75" x14ac:dyDescent="0.2">
      <c r="A244" s="4">
        <v>242</v>
      </c>
      <c r="B244" s="25">
        <v>2021211425</v>
      </c>
      <c r="C244" s="25" t="s">
        <v>965</v>
      </c>
      <c r="D244" s="3" t="s">
        <v>821</v>
      </c>
      <c r="E244" s="3" t="s">
        <v>320</v>
      </c>
      <c r="F244" s="25"/>
      <c r="G244" s="25"/>
      <c r="H244" s="25"/>
      <c r="I244" s="25"/>
      <c r="J244" s="25"/>
      <c r="K244" s="25"/>
      <c r="L244" s="25"/>
      <c r="M244" s="25"/>
      <c r="N244" s="26" t="s">
        <v>966</v>
      </c>
      <c r="O244" s="25">
        <v>0</v>
      </c>
      <c r="P244" s="25"/>
      <c r="Q244" s="25"/>
      <c r="R244" s="25"/>
      <c r="S244" s="25"/>
      <c r="T244" s="25">
        <v>0</v>
      </c>
      <c r="U244" s="3">
        <f t="shared" si="18"/>
        <v>0</v>
      </c>
      <c r="V244" s="25"/>
      <c r="W244" s="25"/>
      <c r="X244" s="25"/>
      <c r="Y244" s="25"/>
      <c r="Z244" s="3">
        <f t="shared" si="21"/>
        <v>0</v>
      </c>
      <c r="AA244" s="3">
        <f t="shared" si="20"/>
        <v>0</v>
      </c>
    </row>
    <row r="245" spans="1:27" ht="185.25" x14ac:dyDescent="0.2">
      <c r="A245" s="4">
        <v>243</v>
      </c>
      <c r="B245" s="25">
        <v>2021211338</v>
      </c>
      <c r="C245" s="25" t="s">
        <v>967</v>
      </c>
      <c r="D245" s="3" t="s">
        <v>389</v>
      </c>
      <c r="E245" s="3" t="s">
        <v>96</v>
      </c>
      <c r="F245" s="25"/>
      <c r="G245" s="25"/>
      <c r="H245" s="25"/>
      <c r="I245" s="25"/>
      <c r="J245" s="25"/>
      <c r="K245" s="25"/>
      <c r="L245" s="25"/>
      <c r="M245" s="25"/>
      <c r="N245" s="25"/>
      <c r="O245" s="25"/>
      <c r="P245" s="25"/>
      <c r="Q245" s="25"/>
      <c r="R245" s="26" t="s">
        <v>968</v>
      </c>
      <c r="S245" s="25">
        <v>30</v>
      </c>
      <c r="T245" s="25">
        <v>30</v>
      </c>
      <c r="U245" s="3">
        <f t="shared" si="18"/>
        <v>27</v>
      </c>
      <c r="V245" s="25"/>
      <c r="W245" s="25"/>
      <c r="X245" s="26" t="s">
        <v>969</v>
      </c>
      <c r="Y245" s="25">
        <v>10</v>
      </c>
      <c r="Z245" s="3">
        <f t="shared" si="21"/>
        <v>1</v>
      </c>
      <c r="AA245" s="3">
        <f t="shared" si="20"/>
        <v>28</v>
      </c>
    </row>
    <row r="246" spans="1:27" ht="171" x14ac:dyDescent="0.2">
      <c r="A246" s="4">
        <v>244</v>
      </c>
      <c r="B246" s="25">
        <v>2021211424</v>
      </c>
      <c r="C246" s="25" t="s">
        <v>970</v>
      </c>
      <c r="D246" s="3" t="s">
        <v>821</v>
      </c>
      <c r="E246" s="3" t="s">
        <v>822</v>
      </c>
      <c r="F246" s="26" t="s">
        <v>971</v>
      </c>
      <c r="G246" s="25">
        <v>49</v>
      </c>
      <c r="H246" s="25"/>
      <c r="I246" s="25"/>
      <c r="J246" s="25"/>
      <c r="K246" s="25"/>
      <c r="L246" s="25"/>
      <c r="M246" s="25"/>
      <c r="N246" s="25"/>
      <c r="O246" s="25"/>
      <c r="P246" s="25"/>
      <c r="Q246" s="25"/>
      <c r="R246" s="26" t="s">
        <v>972</v>
      </c>
      <c r="S246" s="25">
        <v>25</v>
      </c>
      <c r="T246" s="25">
        <v>74</v>
      </c>
      <c r="U246" s="3">
        <f t="shared" si="18"/>
        <v>66.600000000000009</v>
      </c>
      <c r="V246" s="26" t="s">
        <v>973</v>
      </c>
      <c r="W246" s="26" t="s">
        <v>974</v>
      </c>
      <c r="X246" s="25"/>
      <c r="Y246" s="25">
        <v>10</v>
      </c>
      <c r="Z246" s="3">
        <f t="shared" si="21"/>
        <v>1</v>
      </c>
      <c r="AA246" s="3">
        <f t="shared" si="20"/>
        <v>67.600000000000009</v>
      </c>
    </row>
    <row r="247" spans="1:27" ht="142.5" x14ac:dyDescent="0.2">
      <c r="A247" s="4">
        <v>245</v>
      </c>
      <c r="B247" s="36">
        <v>2021211426</v>
      </c>
      <c r="C247" s="25" t="s">
        <v>975</v>
      </c>
      <c r="D247" s="3" t="s">
        <v>821</v>
      </c>
      <c r="E247" s="3" t="s">
        <v>822</v>
      </c>
      <c r="F247" s="25"/>
      <c r="G247" s="25"/>
      <c r="H247" s="25"/>
      <c r="I247" s="25"/>
      <c r="J247" s="25"/>
      <c r="K247" s="25"/>
      <c r="L247" s="25"/>
      <c r="M247" s="25"/>
      <c r="N247" s="25"/>
      <c r="O247" s="25"/>
      <c r="P247" s="25"/>
      <c r="Q247" s="25"/>
      <c r="R247" s="26" t="s">
        <v>976</v>
      </c>
      <c r="S247" s="25">
        <v>15</v>
      </c>
      <c r="T247" s="25">
        <v>15</v>
      </c>
      <c r="U247" s="3">
        <f t="shared" si="18"/>
        <v>13.5</v>
      </c>
      <c r="V247" s="25"/>
      <c r="W247" s="26" t="s">
        <v>977</v>
      </c>
      <c r="X247" s="26" t="s">
        <v>978</v>
      </c>
      <c r="Y247" s="25">
        <v>10</v>
      </c>
      <c r="Z247" s="3">
        <f t="shared" si="21"/>
        <v>1</v>
      </c>
      <c r="AA247" s="3">
        <f t="shared" si="20"/>
        <v>14.5</v>
      </c>
    </row>
    <row r="248" spans="1:27" ht="57" x14ac:dyDescent="0.2">
      <c r="A248" s="4">
        <v>246</v>
      </c>
      <c r="B248" s="25">
        <v>2021211378</v>
      </c>
      <c r="C248" s="25" t="s">
        <v>979</v>
      </c>
      <c r="D248" s="3" t="s">
        <v>389</v>
      </c>
      <c r="E248" s="3" t="s">
        <v>859</v>
      </c>
      <c r="F248" s="25"/>
      <c r="G248" s="25"/>
      <c r="H248" s="25"/>
      <c r="I248" s="25"/>
      <c r="J248" s="25"/>
      <c r="K248" s="25"/>
      <c r="L248" s="25"/>
      <c r="M248" s="25"/>
      <c r="N248" s="25"/>
      <c r="O248" s="25"/>
      <c r="P248" s="25"/>
      <c r="Q248" s="25"/>
      <c r="R248" s="26" t="s">
        <v>980</v>
      </c>
      <c r="S248" s="25">
        <v>15</v>
      </c>
      <c r="T248" s="25">
        <v>15</v>
      </c>
      <c r="U248" s="3">
        <f t="shared" si="18"/>
        <v>13.5</v>
      </c>
      <c r="V248" s="26" t="s">
        <v>981</v>
      </c>
      <c r="W248" s="7" t="s">
        <v>982</v>
      </c>
      <c r="X248" s="25"/>
      <c r="Y248" s="25">
        <v>4</v>
      </c>
      <c r="Z248" s="3">
        <f t="shared" si="21"/>
        <v>0.4</v>
      </c>
      <c r="AA248" s="3">
        <f t="shared" si="20"/>
        <v>13.9</v>
      </c>
    </row>
    <row r="249" spans="1:27" ht="42.75" x14ac:dyDescent="0.2">
      <c r="A249" s="4">
        <v>247</v>
      </c>
      <c r="B249" s="25">
        <v>2021211328</v>
      </c>
      <c r="C249" s="25" t="s">
        <v>983</v>
      </c>
      <c r="D249" s="3" t="s">
        <v>389</v>
      </c>
      <c r="E249" s="3" t="s">
        <v>652</v>
      </c>
      <c r="F249" s="25"/>
      <c r="G249" s="25"/>
      <c r="H249" s="25"/>
      <c r="I249" s="25"/>
      <c r="J249" s="25"/>
      <c r="K249" s="25"/>
      <c r="L249" s="25"/>
      <c r="M249" s="25"/>
      <c r="N249" s="25"/>
      <c r="O249" s="25"/>
      <c r="P249" s="25"/>
      <c r="Q249" s="25"/>
      <c r="R249" s="26" t="s">
        <v>984</v>
      </c>
      <c r="S249" s="25">
        <v>5</v>
      </c>
      <c r="T249" s="25">
        <v>5</v>
      </c>
      <c r="U249" s="3">
        <f t="shared" si="18"/>
        <v>4.5</v>
      </c>
      <c r="V249" s="25"/>
      <c r="W249" s="25"/>
      <c r="X249" s="25"/>
      <c r="Y249" s="25"/>
      <c r="Z249" s="3">
        <f t="shared" si="21"/>
        <v>0</v>
      </c>
      <c r="AA249" s="3">
        <f t="shared" si="20"/>
        <v>4.5</v>
      </c>
    </row>
    <row r="250" spans="1:27" ht="242.25" x14ac:dyDescent="0.2">
      <c r="A250" s="4">
        <v>248</v>
      </c>
      <c r="B250" s="25">
        <v>2021211387</v>
      </c>
      <c r="C250" s="25" t="s">
        <v>985</v>
      </c>
      <c r="D250" s="3" t="s">
        <v>389</v>
      </c>
      <c r="E250" s="3" t="s">
        <v>326</v>
      </c>
      <c r="F250" s="26" t="s">
        <v>986</v>
      </c>
      <c r="G250" s="25">
        <v>0</v>
      </c>
      <c r="H250" s="25"/>
      <c r="I250" s="25"/>
      <c r="J250" s="25"/>
      <c r="K250" s="25"/>
      <c r="L250" s="25"/>
      <c r="M250" s="25"/>
      <c r="N250" s="25"/>
      <c r="O250" s="25"/>
      <c r="P250" s="37" t="s">
        <v>987</v>
      </c>
      <c r="Q250" s="25">
        <v>42</v>
      </c>
      <c r="R250" s="26" t="s">
        <v>988</v>
      </c>
      <c r="S250" s="25">
        <v>20</v>
      </c>
      <c r="T250" s="25">
        <v>62</v>
      </c>
      <c r="U250" s="3">
        <f t="shared" si="18"/>
        <v>55.800000000000004</v>
      </c>
      <c r="V250" s="26" t="s">
        <v>989</v>
      </c>
      <c r="W250" s="26" t="s">
        <v>990</v>
      </c>
      <c r="X250" s="25"/>
      <c r="Y250" s="25">
        <v>6</v>
      </c>
      <c r="Z250" s="3">
        <f t="shared" si="21"/>
        <v>0.60000000000000009</v>
      </c>
      <c r="AA250" s="3">
        <f t="shared" si="20"/>
        <v>56.400000000000006</v>
      </c>
    </row>
    <row r="251" spans="1:27" ht="71.25" x14ac:dyDescent="0.2">
      <c r="A251" s="4">
        <v>249</v>
      </c>
      <c r="B251" s="3">
        <v>2021211361</v>
      </c>
      <c r="C251" s="3" t="s">
        <v>991</v>
      </c>
      <c r="D251" s="3" t="s">
        <v>389</v>
      </c>
      <c r="E251" s="3" t="s">
        <v>257</v>
      </c>
      <c r="F251" s="3"/>
      <c r="G251" s="3"/>
      <c r="H251" s="3"/>
      <c r="I251" s="3"/>
      <c r="J251" s="3"/>
      <c r="K251" s="3"/>
      <c r="L251" s="3"/>
      <c r="M251" s="3"/>
      <c r="N251" s="3"/>
      <c r="O251" s="3"/>
      <c r="P251" s="3" t="s">
        <v>992</v>
      </c>
      <c r="Q251" s="3">
        <v>4.5</v>
      </c>
      <c r="R251" s="3" t="s">
        <v>993</v>
      </c>
      <c r="S251" s="3">
        <v>5</v>
      </c>
      <c r="T251" s="3">
        <f t="shared" ref="T251:T300" si="22">S251+I251+K251+M251+O251+Q251+G251</f>
        <v>9.5</v>
      </c>
      <c r="U251" s="3">
        <f t="shared" si="18"/>
        <v>8.5500000000000007</v>
      </c>
      <c r="V251" s="3" t="s">
        <v>994</v>
      </c>
      <c r="W251" s="3" t="s">
        <v>995</v>
      </c>
      <c r="X251" s="3" t="s">
        <v>996</v>
      </c>
      <c r="Y251" s="3">
        <v>10</v>
      </c>
      <c r="Z251" s="3">
        <f t="shared" si="21"/>
        <v>1</v>
      </c>
      <c r="AA251" s="3">
        <f t="shared" ref="AA251:AA300" si="23">Z251+U251</f>
        <v>9.5500000000000007</v>
      </c>
    </row>
    <row r="252" spans="1:27" ht="42.75" x14ac:dyDescent="0.2">
      <c r="A252" s="4">
        <v>250</v>
      </c>
      <c r="B252" s="3">
        <v>2021211439</v>
      </c>
      <c r="C252" s="3" t="s">
        <v>997</v>
      </c>
      <c r="D252" s="3" t="s">
        <v>821</v>
      </c>
      <c r="E252" s="3" t="s">
        <v>213</v>
      </c>
      <c r="F252" s="3"/>
      <c r="G252" s="3"/>
      <c r="H252" s="3"/>
      <c r="I252" s="3"/>
      <c r="J252" s="3"/>
      <c r="K252" s="3"/>
      <c r="L252" s="3"/>
      <c r="M252" s="3"/>
      <c r="N252" s="3"/>
      <c r="O252" s="3"/>
      <c r="P252" s="3"/>
      <c r="Q252" s="3"/>
      <c r="R252" s="3" t="s">
        <v>998</v>
      </c>
      <c r="S252" s="3">
        <v>15</v>
      </c>
      <c r="T252" s="3">
        <f t="shared" si="22"/>
        <v>15</v>
      </c>
      <c r="U252" s="3">
        <f t="shared" si="18"/>
        <v>13.5</v>
      </c>
      <c r="V252" s="3" t="s">
        <v>999</v>
      </c>
      <c r="W252" s="3" t="s">
        <v>1000</v>
      </c>
      <c r="X252" s="3"/>
      <c r="Y252" s="3">
        <v>1</v>
      </c>
      <c r="Z252" s="3">
        <f t="shared" si="21"/>
        <v>0.1</v>
      </c>
      <c r="AA252" s="3">
        <f t="shared" si="23"/>
        <v>13.6</v>
      </c>
    </row>
    <row r="253" spans="1:27" ht="42.75" x14ac:dyDescent="0.2">
      <c r="A253" s="4">
        <v>251</v>
      </c>
      <c r="B253" s="3">
        <v>2021211395</v>
      </c>
      <c r="C253" s="3" t="s">
        <v>1001</v>
      </c>
      <c r="D253" s="3" t="s">
        <v>389</v>
      </c>
      <c r="E253" s="3" t="s">
        <v>596</v>
      </c>
      <c r="F253" s="3" t="s">
        <v>1002</v>
      </c>
      <c r="G253" s="3">
        <v>7</v>
      </c>
      <c r="H253" s="3"/>
      <c r="I253" s="3"/>
      <c r="J253" s="3"/>
      <c r="K253" s="3"/>
      <c r="L253" s="3"/>
      <c r="M253" s="3"/>
      <c r="N253" s="3"/>
      <c r="O253" s="3"/>
      <c r="P253" s="3"/>
      <c r="Q253" s="3"/>
      <c r="R253" s="3" t="s">
        <v>1003</v>
      </c>
      <c r="S253" s="3">
        <v>15</v>
      </c>
      <c r="T253" s="3">
        <f t="shared" si="22"/>
        <v>22</v>
      </c>
      <c r="U253" s="3">
        <f t="shared" si="18"/>
        <v>19.8</v>
      </c>
      <c r="V253" s="3"/>
      <c r="W253" s="3" t="s">
        <v>1004</v>
      </c>
      <c r="X253" s="3"/>
      <c r="Y253" s="3">
        <v>3</v>
      </c>
      <c r="Z253" s="3">
        <f t="shared" si="21"/>
        <v>0.30000000000000004</v>
      </c>
      <c r="AA253" s="3">
        <f t="shared" si="23"/>
        <v>20.100000000000001</v>
      </c>
    </row>
    <row r="254" spans="1:27" ht="57" x14ac:dyDescent="0.2">
      <c r="A254" s="4">
        <v>252</v>
      </c>
      <c r="B254" s="3">
        <v>2021211377</v>
      </c>
      <c r="C254" s="3" t="s">
        <v>1005</v>
      </c>
      <c r="D254" s="3" t="s">
        <v>389</v>
      </c>
      <c r="E254" s="3" t="s">
        <v>101</v>
      </c>
      <c r="F254" s="3"/>
      <c r="G254" s="3"/>
      <c r="H254" s="3"/>
      <c r="I254" s="3"/>
      <c r="J254" s="3"/>
      <c r="K254" s="3"/>
      <c r="L254" s="3"/>
      <c r="M254" s="3"/>
      <c r="N254" s="3" t="s">
        <v>1006</v>
      </c>
      <c r="O254" s="3">
        <v>0.2</v>
      </c>
      <c r="P254" s="3"/>
      <c r="Q254" s="3"/>
      <c r="R254" s="3" t="s">
        <v>1007</v>
      </c>
      <c r="S254" s="3">
        <v>7</v>
      </c>
      <c r="T254" s="3">
        <f t="shared" si="22"/>
        <v>7.2</v>
      </c>
      <c r="U254" s="3">
        <f t="shared" si="18"/>
        <v>6.48</v>
      </c>
      <c r="V254" s="3" t="s">
        <v>848</v>
      </c>
      <c r="W254" s="3"/>
      <c r="X254" s="3"/>
      <c r="Y254" s="3">
        <v>1</v>
      </c>
      <c r="Z254" s="3">
        <f t="shared" si="21"/>
        <v>0.1</v>
      </c>
      <c r="AA254" s="3">
        <f t="shared" si="23"/>
        <v>6.58</v>
      </c>
    </row>
    <row r="255" spans="1:27" ht="42.75" x14ac:dyDescent="0.2">
      <c r="A255" s="4">
        <v>253</v>
      </c>
      <c r="B255" s="3">
        <v>2021211435</v>
      </c>
      <c r="C255" s="3" t="s">
        <v>1008</v>
      </c>
      <c r="D255" s="3" t="s">
        <v>1009</v>
      </c>
      <c r="E255" s="3" t="s">
        <v>1010</v>
      </c>
      <c r="F255" s="3"/>
      <c r="G255" s="3"/>
      <c r="H255" s="3"/>
      <c r="I255" s="3"/>
      <c r="J255" s="3"/>
      <c r="K255" s="3"/>
      <c r="L255" s="3"/>
      <c r="M255" s="3"/>
      <c r="N255" s="3"/>
      <c r="O255" s="3"/>
      <c r="P255" s="3"/>
      <c r="Q255" s="3"/>
      <c r="R255" s="3" t="s">
        <v>1011</v>
      </c>
      <c r="S255" s="3">
        <v>5</v>
      </c>
      <c r="T255" s="3">
        <f t="shared" si="22"/>
        <v>5</v>
      </c>
      <c r="U255" s="3">
        <f t="shared" si="18"/>
        <v>4.5</v>
      </c>
      <c r="V255" s="3" t="s">
        <v>1012</v>
      </c>
      <c r="W255" s="3"/>
      <c r="X255" s="3"/>
      <c r="Y255" s="3">
        <v>3</v>
      </c>
      <c r="Z255" s="3">
        <f t="shared" si="21"/>
        <v>0.30000000000000004</v>
      </c>
      <c r="AA255" s="3">
        <f t="shared" si="23"/>
        <v>4.8</v>
      </c>
    </row>
    <row r="256" spans="1:27" ht="71.25" x14ac:dyDescent="0.2">
      <c r="A256" s="4">
        <v>254</v>
      </c>
      <c r="B256" s="3">
        <v>2021211268</v>
      </c>
      <c r="C256" s="3" t="s">
        <v>1013</v>
      </c>
      <c r="D256" s="3" t="s">
        <v>389</v>
      </c>
      <c r="E256" s="3" t="s">
        <v>394</v>
      </c>
      <c r="F256" s="3"/>
      <c r="G256" s="3"/>
      <c r="H256" s="3"/>
      <c r="I256" s="3"/>
      <c r="J256" s="3"/>
      <c r="K256" s="3"/>
      <c r="L256" s="3"/>
      <c r="M256" s="3"/>
      <c r="N256" s="3"/>
      <c r="O256" s="3"/>
      <c r="P256" s="3" t="s">
        <v>1014</v>
      </c>
      <c r="Q256" s="3">
        <v>6</v>
      </c>
      <c r="R256" s="3"/>
      <c r="S256" s="3"/>
      <c r="T256" s="3">
        <f t="shared" si="22"/>
        <v>6</v>
      </c>
      <c r="U256" s="3">
        <f t="shared" si="18"/>
        <v>5.4</v>
      </c>
      <c r="V256" s="3"/>
      <c r="W256" s="3"/>
      <c r="X256" s="3"/>
      <c r="Y256" s="3"/>
      <c r="Z256" s="3">
        <f t="shared" si="21"/>
        <v>0</v>
      </c>
      <c r="AA256" s="3">
        <f t="shared" si="23"/>
        <v>5.4</v>
      </c>
    </row>
    <row r="257" spans="1:27" ht="156.75" x14ac:dyDescent="0.2">
      <c r="A257" s="4">
        <v>255</v>
      </c>
      <c r="B257" s="16">
        <v>2021211389</v>
      </c>
      <c r="C257" s="16" t="s">
        <v>1015</v>
      </c>
      <c r="D257" s="16" t="s">
        <v>389</v>
      </c>
      <c r="E257" s="3" t="s">
        <v>550</v>
      </c>
      <c r="F257" s="16"/>
      <c r="G257" s="16"/>
      <c r="H257" s="16"/>
      <c r="I257" s="16"/>
      <c r="J257" s="16"/>
      <c r="K257" s="16"/>
      <c r="L257" s="16"/>
      <c r="M257" s="16"/>
      <c r="N257" s="16"/>
      <c r="O257" s="16"/>
      <c r="P257" s="16"/>
      <c r="Q257" s="16"/>
      <c r="R257" s="16" t="s">
        <v>1016</v>
      </c>
      <c r="S257" s="16">
        <v>22</v>
      </c>
      <c r="T257" s="16">
        <f t="shared" si="22"/>
        <v>22</v>
      </c>
      <c r="U257" s="16">
        <f t="shared" si="18"/>
        <v>19.8</v>
      </c>
      <c r="V257" s="16"/>
      <c r="W257" s="16" t="s">
        <v>1017</v>
      </c>
      <c r="X257" s="16" t="s">
        <v>1018</v>
      </c>
      <c r="Y257" s="16">
        <v>10</v>
      </c>
      <c r="Z257" s="16">
        <f t="shared" si="21"/>
        <v>1</v>
      </c>
      <c r="AA257" s="16">
        <f t="shared" si="23"/>
        <v>20.8</v>
      </c>
    </row>
    <row r="258" spans="1:27" ht="114" x14ac:dyDescent="0.2">
      <c r="A258" s="4">
        <v>256</v>
      </c>
      <c r="B258" s="3">
        <v>2021211391</v>
      </c>
      <c r="C258" s="3" t="s">
        <v>1019</v>
      </c>
      <c r="D258" s="3" t="s">
        <v>389</v>
      </c>
      <c r="E258" s="3" t="s">
        <v>720</v>
      </c>
      <c r="F258" s="3"/>
      <c r="G258" s="3"/>
      <c r="H258" s="3"/>
      <c r="I258" s="3"/>
      <c r="J258" s="3"/>
      <c r="K258" s="3"/>
      <c r="L258" s="3"/>
      <c r="M258" s="3"/>
      <c r="N258" s="3"/>
      <c r="O258" s="3"/>
      <c r="P258" s="3"/>
      <c r="Q258" s="3"/>
      <c r="R258" s="3" t="s">
        <v>1020</v>
      </c>
      <c r="S258" s="3">
        <v>20</v>
      </c>
      <c r="T258" s="3">
        <f t="shared" si="22"/>
        <v>20</v>
      </c>
      <c r="U258" s="3">
        <f t="shared" si="18"/>
        <v>18</v>
      </c>
      <c r="V258" s="3" t="s">
        <v>1021</v>
      </c>
      <c r="W258" s="3" t="s">
        <v>1004</v>
      </c>
      <c r="X258" s="3" t="s">
        <v>1022</v>
      </c>
      <c r="Y258" s="3">
        <v>9.5</v>
      </c>
      <c r="Z258" s="3">
        <f t="shared" si="21"/>
        <v>0.95000000000000007</v>
      </c>
      <c r="AA258" s="3">
        <f t="shared" si="23"/>
        <v>18.95</v>
      </c>
    </row>
    <row r="259" spans="1:27" ht="42.75" x14ac:dyDescent="0.2">
      <c r="A259" s="4">
        <v>257</v>
      </c>
      <c r="B259" s="3">
        <v>2021211374</v>
      </c>
      <c r="C259" s="3" t="s">
        <v>1023</v>
      </c>
      <c r="D259" s="3" t="s">
        <v>389</v>
      </c>
      <c r="E259" s="3" t="s">
        <v>101</v>
      </c>
      <c r="F259" s="3"/>
      <c r="G259" s="3"/>
      <c r="H259" s="3"/>
      <c r="I259" s="3"/>
      <c r="J259" s="3"/>
      <c r="K259" s="3"/>
      <c r="L259" s="3"/>
      <c r="M259" s="3"/>
      <c r="N259" s="3"/>
      <c r="O259" s="3"/>
      <c r="P259" s="3"/>
      <c r="Q259" s="3"/>
      <c r="R259" s="3" t="s">
        <v>1024</v>
      </c>
      <c r="S259" s="3">
        <v>15</v>
      </c>
      <c r="T259" s="3">
        <f t="shared" si="22"/>
        <v>15</v>
      </c>
      <c r="U259" s="3">
        <f t="shared" si="18"/>
        <v>13.5</v>
      </c>
      <c r="V259" s="3"/>
      <c r="W259" s="3"/>
      <c r="X259" s="3" t="s">
        <v>1025</v>
      </c>
      <c r="Y259" s="3">
        <v>4</v>
      </c>
      <c r="Z259" s="3">
        <f t="shared" si="21"/>
        <v>0.4</v>
      </c>
      <c r="AA259" s="3">
        <f t="shared" si="23"/>
        <v>13.9</v>
      </c>
    </row>
    <row r="260" spans="1:27" ht="213.75" x14ac:dyDescent="0.2">
      <c r="A260" s="4">
        <v>258</v>
      </c>
      <c r="B260" s="3">
        <v>2021211375</v>
      </c>
      <c r="C260" s="3" t="s">
        <v>1026</v>
      </c>
      <c r="D260" s="3" t="s">
        <v>1027</v>
      </c>
      <c r="E260" s="3" t="s">
        <v>57</v>
      </c>
      <c r="F260" s="3"/>
      <c r="G260" s="3"/>
      <c r="H260" s="3"/>
      <c r="I260" s="3"/>
      <c r="J260" s="3"/>
      <c r="K260" s="3"/>
      <c r="L260" s="3"/>
      <c r="M260" s="3"/>
      <c r="N260" s="3"/>
      <c r="O260" s="3"/>
      <c r="P260" s="3"/>
      <c r="Q260" s="3"/>
      <c r="R260" s="3" t="s">
        <v>1028</v>
      </c>
      <c r="S260" s="3">
        <v>30</v>
      </c>
      <c r="T260" s="3">
        <f t="shared" si="22"/>
        <v>30</v>
      </c>
      <c r="U260" s="3">
        <f t="shared" si="18"/>
        <v>27</v>
      </c>
      <c r="V260" s="3"/>
      <c r="W260" s="3"/>
      <c r="X260" s="3"/>
      <c r="Y260" s="3"/>
      <c r="Z260" s="3">
        <f t="shared" si="21"/>
        <v>0</v>
      </c>
      <c r="AA260" s="3">
        <f t="shared" si="23"/>
        <v>27</v>
      </c>
    </row>
    <row r="261" spans="1:27" ht="42.75" x14ac:dyDescent="0.2">
      <c r="A261" s="4">
        <v>259</v>
      </c>
      <c r="B261" s="3">
        <v>2021211362</v>
      </c>
      <c r="C261" s="3" t="s">
        <v>1029</v>
      </c>
      <c r="D261" s="3" t="s">
        <v>1027</v>
      </c>
      <c r="E261" s="3" t="s">
        <v>80</v>
      </c>
      <c r="F261" s="3"/>
      <c r="G261" s="3"/>
      <c r="H261" s="3"/>
      <c r="I261" s="3"/>
      <c r="J261" s="3"/>
      <c r="K261" s="3"/>
      <c r="L261" s="3"/>
      <c r="M261" s="3"/>
      <c r="N261" s="3"/>
      <c r="O261" s="3"/>
      <c r="P261" s="3"/>
      <c r="Q261" s="3"/>
      <c r="R261" s="3" t="s">
        <v>1024</v>
      </c>
      <c r="S261" s="3">
        <v>15</v>
      </c>
      <c r="T261" s="3">
        <f t="shared" si="22"/>
        <v>15</v>
      </c>
      <c r="U261" s="3">
        <f t="shared" si="18"/>
        <v>13.5</v>
      </c>
      <c r="V261" s="3"/>
      <c r="W261" s="3"/>
      <c r="X261" s="3" t="s">
        <v>1025</v>
      </c>
      <c r="Y261" s="3">
        <v>4</v>
      </c>
      <c r="Z261" s="3">
        <f t="shared" si="21"/>
        <v>0.4</v>
      </c>
      <c r="AA261" s="3">
        <f t="shared" si="23"/>
        <v>13.9</v>
      </c>
    </row>
    <row r="262" spans="1:27" ht="71.25" x14ac:dyDescent="0.2">
      <c r="A262" s="4">
        <v>260</v>
      </c>
      <c r="B262" s="3">
        <v>2021211400</v>
      </c>
      <c r="C262" s="3" t="s">
        <v>1030</v>
      </c>
      <c r="D262" s="3" t="s">
        <v>389</v>
      </c>
      <c r="E262" s="3" t="s">
        <v>114</v>
      </c>
      <c r="F262" s="3"/>
      <c r="G262" s="3"/>
      <c r="H262" s="3"/>
      <c r="I262" s="3"/>
      <c r="J262" s="3"/>
      <c r="K262" s="3"/>
      <c r="L262" s="3"/>
      <c r="M262" s="3"/>
      <c r="N262" s="3"/>
      <c r="O262" s="3"/>
      <c r="P262" s="3"/>
      <c r="Q262" s="3"/>
      <c r="R262" s="3" t="s">
        <v>1031</v>
      </c>
      <c r="S262" s="3">
        <v>15</v>
      </c>
      <c r="T262" s="3">
        <f t="shared" si="22"/>
        <v>15</v>
      </c>
      <c r="U262" s="3">
        <f t="shared" si="18"/>
        <v>13.5</v>
      </c>
      <c r="V262" s="3"/>
      <c r="W262" s="3"/>
      <c r="X262" s="3" t="s">
        <v>1032</v>
      </c>
      <c r="Y262" s="3">
        <v>1.75</v>
      </c>
      <c r="Z262" s="3">
        <f t="shared" si="21"/>
        <v>0.17500000000000002</v>
      </c>
      <c r="AA262" s="3">
        <f t="shared" si="23"/>
        <v>13.675000000000001</v>
      </c>
    </row>
    <row r="263" spans="1:27" ht="242.25" x14ac:dyDescent="0.2">
      <c r="A263" s="4">
        <v>261</v>
      </c>
      <c r="B263" s="3">
        <v>2021211390</v>
      </c>
      <c r="C263" s="3" t="s">
        <v>1033</v>
      </c>
      <c r="D263" s="3" t="s">
        <v>389</v>
      </c>
      <c r="E263" s="3" t="s">
        <v>44</v>
      </c>
      <c r="F263" s="3"/>
      <c r="G263" s="3"/>
      <c r="H263" s="3"/>
      <c r="I263" s="3"/>
      <c r="J263" s="3"/>
      <c r="K263" s="3"/>
      <c r="L263" s="3"/>
      <c r="M263" s="3"/>
      <c r="N263" s="3"/>
      <c r="O263" s="3"/>
      <c r="P263" s="3"/>
      <c r="Q263" s="3"/>
      <c r="R263" s="3" t="s">
        <v>1034</v>
      </c>
      <c r="S263" s="3">
        <v>15</v>
      </c>
      <c r="T263" s="3">
        <f t="shared" si="22"/>
        <v>15</v>
      </c>
      <c r="U263" s="3">
        <f t="shared" si="18"/>
        <v>13.5</v>
      </c>
      <c r="V263" s="3" t="s">
        <v>1035</v>
      </c>
      <c r="W263" s="3" t="s">
        <v>1036</v>
      </c>
      <c r="X263" s="3" t="s">
        <v>1037</v>
      </c>
      <c r="Y263" s="3">
        <v>10</v>
      </c>
      <c r="Z263" s="3">
        <f t="shared" si="21"/>
        <v>1</v>
      </c>
      <c r="AA263" s="3">
        <f t="shared" si="23"/>
        <v>14.5</v>
      </c>
    </row>
    <row r="264" spans="1:27" ht="57" x14ac:dyDescent="0.2">
      <c r="A264" s="4">
        <v>262</v>
      </c>
      <c r="B264" s="3">
        <v>2021211357</v>
      </c>
      <c r="C264" s="3" t="s">
        <v>1038</v>
      </c>
      <c r="D264" s="3" t="s">
        <v>389</v>
      </c>
      <c r="E264" s="3" t="s">
        <v>80</v>
      </c>
      <c r="F264" s="3"/>
      <c r="G264" s="3"/>
      <c r="H264" s="3"/>
      <c r="I264" s="3"/>
      <c r="J264" s="3"/>
      <c r="K264" s="3"/>
      <c r="L264" s="3"/>
      <c r="M264" s="3"/>
      <c r="N264" s="3"/>
      <c r="O264" s="3"/>
      <c r="P264" s="3"/>
      <c r="Q264" s="3"/>
      <c r="R264" s="3" t="s">
        <v>1039</v>
      </c>
      <c r="S264" s="3">
        <v>5</v>
      </c>
      <c r="T264" s="3">
        <f t="shared" si="22"/>
        <v>5</v>
      </c>
      <c r="U264" s="3">
        <f t="shared" si="18"/>
        <v>4.5</v>
      </c>
      <c r="V264" s="3"/>
      <c r="W264" s="3"/>
      <c r="X264" s="3"/>
      <c r="Y264" s="3"/>
      <c r="Z264" s="3">
        <f t="shared" si="21"/>
        <v>0</v>
      </c>
      <c r="AA264" s="3">
        <f t="shared" si="23"/>
        <v>4.5</v>
      </c>
    </row>
    <row r="265" spans="1:27" ht="71.25" x14ac:dyDescent="0.2">
      <c r="A265" s="4">
        <v>263</v>
      </c>
      <c r="B265" s="3">
        <v>2021211437</v>
      </c>
      <c r="C265" s="3" t="s">
        <v>1040</v>
      </c>
      <c r="D265" s="3" t="s">
        <v>821</v>
      </c>
      <c r="E265" s="3" t="s">
        <v>120</v>
      </c>
      <c r="F265" s="3"/>
      <c r="G265" s="3"/>
      <c r="H265" s="3"/>
      <c r="I265" s="3"/>
      <c r="J265" s="3"/>
      <c r="K265" s="3"/>
      <c r="L265" s="3"/>
      <c r="M265" s="3"/>
      <c r="N265" s="3"/>
      <c r="O265" s="3"/>
      <c r="P265" s="3"/>
      <c r="Q265" s="3"/>
      <c r="R265" s="3" t="s">
        <v>1041</v>
      </c>
      <c r="S265" s="3">
        <v>14</v>
      </c>
      <c r="T265" s="3">
        <f t="shared" si="22"/>
        <v>14</v>
      </c>
      <c r="U265" s="3">
        <f t="shared" si="18"/>
        <v>12.6</v>
      </c>
      <c r="V265" s="3"/>
      <c r="W265" s="3"/>
      <c r="X265" s="3"/>
      <c r="Y265" s="3"/>
      <c r="Z265" s="3">
        <f t="shared" si="21"/>
        <v>0</v>
      </c>
      <c r="AA265" s="3">
        <f t="shared" si="23"/>
        <v>12.6</v>
      </c>
    </row>
    <row r="266" spans="1:27" ht="42.75" x14ac:dyDescent="0.2">
      <c r="A266" s="4">
        <v>264</v>
      </c>
      <c r="B266" s="3">
        <v>2021211360</v>
      </c>
      <c r="C266" s="3" t="s">
        <v>1042</v>
      </c>
      <c r="D266" s="3" t="s">
        <v>389</v>
      </c>
      <c r="E266" s="3" t="s">
        <v>287</v>
      </c>
      <c r="F266" s="3"/>
      <c r="G266" s="3"/>
      <c r="H266" s="3"/>
      <c r="I266" s="3"/>
      <c r="J266" s="3"/>
      <c r="K266" s="3"/>
      <c r="L266" s="3"/>
      <c r="M266" s="3"/>
      <c r="N266" s="3"/>
      <c r="O266" s="3"/>
      <c r="P266" s="3"/>
      <c r="Q266" s="3"/>
      <c r="R266" s="3" t="s">
        <v>1003</v>
      </c>
      <c r="S266" s="3">
        <v>15</v>
      </c>
      <c r="T266" s="3">
        <f t="shared" si="22"/>
        <v>15</v>
      </c>
      <c r="U266" s="3">
        <f t="shared" si="18"/>
        <v>13.5</v>
      </c>
      <c r="V266" s="3"/>
      <c r="W266" s="3"/>
      <c r="X266" s="3"/>
      <c r="Y266" s="3"/>
      <c r="Z266" s="3">
        <f t="shared" si="21"/>
        <v>0</v>
      </c>
      <c r="AA266" s="3">
        <f t="shared" si="23"/>
        <v>13.5</v>
      </c>
    </row>
    <row r="267" spans="1:27" ht="42.75" x14ac:dyDescent="0.2">
      <c r="A267" s="4">
        <v>265</v>
      </c>
      <c r="B267" s="3">
        <v>2021211442</v>
      </c>
      <c r="C267" s="3" t="s">
        <v>1043</v>
      </c>
      <c r="D267" s="3" t="s">
        <v>821</v>
      </c>
      <c r="E267" s="3" t="s">
        <v>120</v>
      </c>
      <c r="F267" s="3"/>
      <c r="G267" s="3"/>
      <c r="H267" s="3"/>
      <c r="I267" s="3"/>
      <c r="J267" s="3"/>
      <c r="K267" s="3"/>
      <c r="L267" s="3"/>
      <c r="M267" s="3"/>
      <c r="N267" s="3"/>
      <c r="O267" s="3"/>
      <c r="P267" s="3"/>
      <c r="Q267" s="3"/>
      <c r="R267" s="3" t="s">
        <v>1044</v>
      </c>
      <c r="S267" s="3">
        <v>10</v>
      </c>
      <c r="T267" s="3">
        <f t="shared" si="22"/>
        <v>10</v>
      </c>
      <c r="U267" s="3">
        <f t="shared" si="18"/>
        <v>9</v>
      </c>
      <c r="V267" s="3"/>
      <c r="W267" s="3"/>
      <c r="X267" s="3"/>
      <c r="Y267" s="3"/>
      <c r="Z267" s="3">
        <f t="shared" si="21"/>
        <v>0</v>
      </c>
      <c r="AA267" s="3">
        <f t="shared" si="23"/>
        <v>9</v>
      </c>
    </row>
    <row r="268" spans="1:27" ht="42.75" x14ac:dyDescent="0.2">
      <c r="A268" s="4">
        <v>266</v>
      </c>
      <c r="B268" s="3">
        <v>2021211441</v>
      </c>
      <c r="C268" s="3" t="s">
        <v>1045</v>
      </c>
      <c r="D268" s="3" t="s">
        <v>821</v>
      </c>
      <c r="E268" s="3" t="s">
        <v>1046</v>
      </c>
      <c r="F268" s="3" t="s">
        <v>1047</v>
      </c>
      <c r="G268" s="3">
        <v>4.5</v>
      </c>
      <c r="H268" s="3"/>
      <c r="I268" s="3"/>
      <c r="J268" s="3"/>
      <c r="K268" s="3"/>
      <c r="L268" s="3"/>
      <c r="M268" s="3"/>
      <c r="N268" s="3"/>
      <c r="O268" s="3"/>
      <c r="P268" s="3"/>
      <c r="Q268" s="3"/>
      <c r="R268" s="3" t="s">
        <v>1048</v>
      </c>
      <c r="S268" s="3">
        <v>10</v>
      </c>
      <c r="T268" s="3">
        <f t="shared" si="22"/>
        <v>14.5</v>
      </c>
      <c r="U268" s="3">
        <f t="shared" si="18"/>
        <v>13.05</v>
      </c>
      <c r="V268" s="3"/>
      <c r="W268" s="3"/>
      <c r="X268" s="3"/>
      <c r="Y268" s="3"/>
      <c r="Z268" s="3">
        <f t="shared" si="21"/>
        <v>0</v>
      </c>
      <c r="AA268" s="3">
        <f t="shared" si="23"/>
        <v>13.05</v>
      </c>
    </row>
    <row r="269" spans="1:27" ht="85.5" x14ac:dyDescent="0.2">
      <c r="A269" s="4">
        <v>267</v>
      </c>
      <c r="B269" s="3">
        <v>2021211392</v>
      </c>
      <c r="C269" s="3" t="s">
        <v>1049</v>
      </c>
      <c r="D269" s="3" t="s">
        <v>389</v>
      </c>
      <c r="E269" s="3" t="s">
        <v>75</v>
      </c>
      <c r="F269" s="3"/>
      <c r="G269" s="3"/>
      <c r="H269" s="3"/>
      <c r="I269" s="3"/>
      <c r="J269" s="3"/>
      <c r="K269" s="3"/>
      <c r="L269" s="3"/>
      <c r="M269" s="3"/>
      <c r="N269" s="3"/>
      <c r="O269" s="3"/>
      <c r="P269" s="3"/>
      <c r="Q269" s="3"/>
      <c r="R269" s="3" t="s">
        <v>1050</v>
      </c>
      <c r="S269" s="3">
        <v>20</v>
      </c>
      <c r="T269" s="3">
        <f t="shared" si="22"/>
        <v>20</v>
      </c>
      <c r="U269" s="3">
        <f t="shared" si="18"/>
        <v>18</v>
      </c>
      <c r="V269" s="3"/>
      <c r="W269" s="3"/>
      <c r="X269" s="3" t="s">
        <v>1051</v>
      </c>
      <c r="Y269" s="3">
        <v>4</v>
      </c>
      <c r="Z269" s="3">
        <f t="shared" si="21"/>
        <v>0.4</v>
      </c>
      <c r="AA269" s="3">
        <f t="shared" si="23"/>
        <v>18.399999999999999</v>
      </c>
    </row>
    <row r="270" spans="1:27" ht="57" x14ac:dyDescent="0.2">
      <c r="A270" s="4">
        <v>268</v>
      </c>
      <c r="B270" s="3">
        <v>2021211438</v>
      </c>
      <c r="C270" s="3" t="s">
        <v>1052</v>
      </c>
      <c r="D270" s="3" t="s">
        <v>821</v>
      </c>
      <c r="E270" s="3" t="s">
        <v>120</v>
      </c>
      <c r="F270" s="3"/>
      <c r="G270" s="3"/>
      <c r="H270" s="3"/>
      <c r="I270" s="3"/>
      <c r="J270" s="3"/>
      <c r="K270" s="3"/>
      <c r="L270" s="3"/>
      <c r="M270" s="3"/>
      <c r="N270" s="3"/>
      <c r="O270" s="3"/>
      <c r="P270" s="3"/>
      <c r="Q270" s="3"/>
      <c r="R270" s="3"/>
      <c r="S270" s="3"/>
      <c r="T270" s="3">
        <f t="shared" si="22"/>
        <v>0</v>
      </c>
      <c r="U270" s="3">
        <f t="shared" si="18"/>
        <v>0</v>
      </c>
      <c r="V270" s="3" t="s">
        <v>1053</v>
      </c>
      <c r="W270" s="3"/>
      <c r="X270" s="3" t="s">
        <v>1054</v>
      </c>
      <c r="Y270" s="3">
        <v>1.75</v>
      </c>
      <c r="Z270" s="3">
        <f t="shared" si="21"/>
        <v>0.17500000000000002</v>
      </c>
      <c r="AA270" s="3">
        <f t="shared" si="23"/>
        <v>0.17500000000000002</v>
      </c>
    </row>
    <row r="271" spans="1:27" ht="42.75" x14ac:dyDescent="0.2">
      <c r="A271" s="4">
        <v>269</v>
      </c>
      <c r="B271" s="3">
        <v>2021211401</v>
      </c>
      <c r="C271" s="3" t="s">
        <v>1055</v>
      </c>
      <c r="D271" s="3" t="s">
        <v>389</v>
      </c>
      <c r="E271" s="3" t="s">
        <v>120</v>
      </c>
      <c r="F271" s="3"/>
      <c r="G271" s="3"/>
      <c r="H271" s="3"/>
      <c r="I271" s="3"/>
      <c r="J271" s="3"/>
      <c r="K271" s="3"/>
      <c r="L271" s="3"/>
      <c r="M271" s="3"/>
      <c r="N271" s="3"/>
      <c r="O271" s="3"/>
      <c r="P271" s="3"/>
      <c r="Q271" s="3"/>
      <c r="R271" s="3" t="s">
        <v>1056</v>
      </c>
      <c r="S271" s="3">
        <v>0</v>
      </c>
      <c r="T271" s="3">
        <f t="shared" si="22"/>
        <v>0</v>
      </c>
      <c r="U271" s="3">
        <f t="shared" si="18"/>
        <v>0</v>
      </c>
      <c r="V271" s="3" t="s">
        <v>1057</v>
      </c>
      <c r="W271" s="3"/>
      <c r="X271" s="3"/>
      <c r="Y271" s="3">
        <v>2</v>
      </c>
      <c r="Z271" s="3">
        <f t="shared" si="21"/>
        <v>0.2</v>
      </c>
      <c r="AA271" s="3">
        <f t="shared" si="23"/>
        <v>0.2</v>
      </c>
    </row>
    <row r="272" spans="1:27" ht="128.25" x14ac:dyDescent="0.2">
      <c r="A272" s="4">
        <v>270</v>
      </c>
      <c r="B272" s="16">
        <v>2021211372</v>
      </c>
      <c r="C272" s="16" t="s">
        <v>1058</v>
      </c>
      <c r="D272" s="16" t="s">
        <v>389</v>
      </c>
      <c r="E272" s="3" t="s">
        <v>326</v>
      </c>
      <c r="F272" s="16" t="s">
        <v>1059</v>
      </c>
      <c r="G272" s="16">
        <v>0</v>
      </c>
      <c r="H272" s="16"/>
      <c r="I272" s="16"/>
      <c r="J272" s="16"/>
      <c r="K272" s="16"/>
      <c r="L272" s="16"/>
      <c r="M272" s="16"/>
      <c r="N272" s="16"/>
      <c r="O272" s="16"/>
      <c r="P272" s="16" t="s">
        <v>1060</v>
      </c>
      <c r="Q272" s="16">
        <v>24</v>
      </c>
      <c r="R272" s="16" t="s">
        <v>1061</v>
      </c>
      <c r="S272" s="16">
        <v>15</v>
      </c>
      <c r="T272" s="16">
        <f t="shared" si="22"/>
        <v>39</v>
      </c>
      <c r="U272" s="16">
        <f t="shared" si="18"/>
        <v>35.1</v>
      </c>
      <c r="V272" s="16"/>
      <c r="W272" s="16"/>
      <c r="X272" s="16"/>
      <c r="Y272" s="16"/>
      <c r="Z272" s="16">
        <f t="shared" si="21"/>
        <v>0</v>
      </c>
      <c r="AA272" s="16">
        <f t="shared" si="23"/>
        <v>35.1</v>
      </c>
    </row>
    <row r="273" spans="1:27" ht="142.5" x14ac:dyDescent="0.2">
      <c r="A273" s="4">
        <v>271</v>
      </c>
      <c r="B273" s="3">
        <v>2021211394</v>
      </c>
      <c r="C273" s="3" t="s">
        <v>1062</v>
      </c>
      <c r="D273" s="3" t="s">
        <v>389</v>
      </c>
      <c r="E273" s="3" t="s">
        <v>464</v>
      </c>
      <c r="F273" s="3"/>
      <c r="G273" s="3"/>
      <c r="H273" s="3"/>
      <c r="I273" s="3"/>
      <c r="J273" s="3"/>
      <c r="K273" s="3"/>
      <c r="L273" s="3"/>
      <c r="M273" s="3"/>
      <c r="N273" s="3" t="s">
        <v>1063</v>
      </c>
      <c r="O273" s="3">
        <v>2.5</v>
      </c>
      <c r="P273" s="3"/>
      <c r="Q273" s="3"/>
      <c r="R273" s="3" t="s">
        <v>1064</v>
      </c>
      <c r="S273" s="3">
        <v>30</v>
      </c>
      <c r="T273" s="3">
        <f t="shared" si="22"/>
        <v>32.5</v>
      </c>
      <c r="U273" s="3">
        <f t="shared" si="18"/>
        <v>29.25</v>
      </c>
      <c r="V273" s="3" t="s">
        <v>1065</v>
      </c>
      <c r="W273" s="3" t="s">
        <v>1066</v>
      </c>
      <c r="X273" s="3" t="s">
        <v>1067</v>
      </c>
      <c r="Y273" s="3">
        <v>10</v>
      </c>
      <c r="Z273" s="3">
        <f t="shared" si="21"/>
        <v>1</v>
      </c>
      <c r="AA273" s="3">
        <f t="shared" si="23"/>
        <v>30.25</v>
      </c>
    </row>
    <row r="274" spans="1:27" ht="42.75" x14ac:dyDescent="0.2">
      <c r="A274" s="4">
        <v>272</v>
      </c>
      <c r="B274" s="3">
        <v>2021211440</v>
      </c>
      <c r="C274" s="3" t="s">
        <v>1068</v>
      </c>
      <c r="D274" s="3" t="s">
        <v>821</v>
      </c>
      <c r="E274" s="3" t="s">
        <v>956</v>
      </c>
      <c r="F274" s="3"/>
      <c r="G274" s="3"/>
      <c r="H274" s="3"/>
      <c r="I274" s="3"/>
      <c r="J274" s="3"/>
      <c r="K274" s="3"/>
      <c r="L274" s="3"/>
      <c r="M274" s="3"/>
      <c r="N274" s="3"/>
      <c r="O274" s="3"/>
      <c r="P274" s="3"/>
      <c r="Q274" s="3"/>
      <c r="R274" s="3" t="s">
        <v>1069</v>
      </c>
      <c r="S274" s="3"/>
      <c r="T274" s="3">
        <f t="shared" si="22"/>
        <v>0</v>
      </c>
      <c r="U274" s="3">
        <f t="shared" si="18"/>
        <v>0</v>
      </c>
      <c r="V274" s="3" t="s">
        <v>1070</v>
      </c>
      <c r="W274" s="3"/>
      <c r="X274" s="3"/>
      <c r="Y274" s="3">
        <v>1</v>
      </c>
      <c r="Z274" s="3">
        <f t="shared" si="21"/>
        <v>0.1</v>
      </c>
      <c r="AA274" s="3">
        <f t="shared" si="23"/>
        <v>0.1</v>
      </c>
    </row>
    <row r="275" spans="1:27" ht="99.75" x14ac:dyDescent="0.2">
      <c r="A275" s="4">
        <v>273</v>
      </c>
      <c r="B275" s="3">
        <v>2021211365</v>
      </c>
      <c r="C275" s="3" t="s">
        <v>1071</v>
      </c>
      <c r="D275" s="3" t="s">
        <v>389</v>
      </c>
      <c r="E275" s="3" t="s">
        <v>822</v>
      </c>
      <c r="F275" s="3"/>
      <c r="G275" s="3"/>
      <c r="H275" s="3"/>
      <c r="I275" s="3"/>
      <c r="J275" s="3"/>
      <c r="K275" s="3"/>
      <c r="L275" s="3"/>
      <c r="M275" s="3"/>
      <c r="N275" s="3" t="s">
        <v>1072</v>
      </c>
      <c r="O275" s="3">
        <v>0</v>
      </c>
      <c r="P275" s="3"/>
      <c r="Q275" s="3"/>
      <c r="R275" s="3"/>
      <c r="S275" s="3"/>
      <c r="T275" s="3">
        <f t="shared" si="22"/>
        <v>0</v>
      </c>
      <c r="U275" s="3">
        <f t="shared" si="18"/>
        <v>0</v>
      </c>
      <c r="V275" s="3" t="s">
        <v>1073</v>
      </c>
      <c r="W275" s="3" t="s">
        <v>1074</v>
      </c>
      <c r="X275" s="3"/>
      <c r="Y275" s="3">
        <v>3</v>
      </c>
      <c r="Z275" s="3">
        <f t="shared" si="21"/>
        <v>0.30000000000000004</v>
      </c>
      <c r="AA275" s="3">
        <f t="shared" si="23"/>
        <v>0.30000000000000004</v>
      </c>
    </row>
    <row r="276" spans="1:27" ht="85.5" x14ac:dyDescent="0.2">
      <c r="A276" s="4">
        <v>274</v>
      </c>
      <c r="B276" s="24">
        <v>2021211385</v>
      </c>
      <c r="C276" s="24" t="s">
        <v>1075</v>
      </c>
      <c r="D276" s="3" t="s">
        <v>389</v>
      </c>
      <c r="E276" s="3" t="s">
        <v>243</v>
      </c>
      <c r="F276" s="24"/>
      <c r="G276" s="24"/>
      <c r="H276" s="24"/>
      <c r="I276" s="24"/>
      <c r="J276" s="24"/>
      <c r="K276" s="24"/>
      <c r="L276" s="24"/>
      <c r="M276" s="24"/>
      <c r="N276" s="24"/>
      <c r="O276" s="24"/>
      <c r="P276" s="24"/>
      <c r="Q276" s="24"/>
      <c r="R276" s="3" t="s">
        <v>1076</v>
      </c>
      <c r="S276" s="24">
        <v>25</v>
      </c>
      <c r="T276" s="3">
        <f t="shared" si="22"/>
        <v>25</v>
      </c>
      <c r="U276" s="3">
        <f t="shared" si="18"/>
        <v>22.5</v>
      </c>
      <c r="V276" s="24" t="s">
        <v>963</v>
      </c>
      <c r="W276" s="24" t="s">
        <v>1077</v>
      </c>
      <c r="X276" s="24"/>
      <c r="Y276" s="24">
        <v>4</v>
      </c>
      <c r="Z276" s="3">
        <f t="shared" si="21"/>
        <v>0.4</v>
      </c>
      <c r="AA276" s="3">
        <f t="shared" si="23"/>
        <v>22.9</v>
      </c>
    </row>
    <row r="277" spans="1:27" ht="185.25" x14ac:dyDescent="0.2">
      <c r="A277" s="4">
        <v>275</v>
      </c>
      <c r="B277" s="24">
        <v>2021211409</v>
      </c>
      <c r="C277" s="24" t="s">
        <v>1078</v>
      </c>
      <c r="D277" s="3" t="s">
        <v>389</v>
      </c>
      <c r="E277" s="3" t="s">
        <v>381</v>
      </c>
      <c r="F277" s="3" t="s">
        <v>1164</v>
      </c>
      <c r="G277" s="24">
        <v>59</v>
      </c>
      <c r="H277" s="24"/>
      <c r="I277" s="24"/>
      <c r="J277" s="24"/>
      <c r="K277" s="24"/>
      <c r="L277" s="24"/>
      <c r="M277" s="24"/>
      <c r="N277" s="24"/>
      <c r="O277" s="24"/>
      <c r="P277" s="3" t="s">
        <v>1079</v>
      </c>
      <c r="Q277" s="24">
        <v>9</v>
      </c>
      <c r="R277" s="3" t="s">
        <v>1080</v>
      </c>
      <c r="S277" s="24">
        <v>7</v>
      </c>
      <c r="T277" s="3">
        <f t="shared" si="22"/>
        <v>75</v>
      </c>
      <c r="U277" s="3">
        <f t="shared" si="18"/>
        <v>67.5</v>
      </c>
      <c r="V277" s="24"/>
      <c r="W277" s="24"/>
      <c r="X277" s="24"/>
      <c r="Y277" s="24">
        <v>0</v>
      </c>
      <c r="Z277" s="3">
        <f t="shared" si="21"/>
        <v>0</v>
      </c>
      <c r="AA277" s="3">
        <f t="shared" si="23"/>
        <v>67.5</v>
      </c>
    </row>
    <row r="278" spans="1:27" ht="185.25" x14ac:dyDescent="0.2">
      <c r="A278" s="4">
        <v>276</v>
      </c>
      <c r="B278" s="24">
        <v>2021211405</v>
      </c>
      <c r="C278" s="24" t="s">
        <v>1081</v>
      </c>
      <c r="D278" s="3" t="s">
        <v>389</v>
      </c>
      <c r="E278" s="3" t="s">
        <v>51</v>
      </c>
      <c r="F278" s="3" t="s">
        <v>1162</v>
      </c>
      <c r="G278" s="24">
        <v>49</v>
      </c>
      <c r="H278" s="24"/>
      <c r="I278" s="24"/>
      <c r="J278" s="24"/>
      <c r="K278" s="24"/>
      <c r="L278" s="24"/>
      <c r="M278" s="24"/>
      <c r="N278" s="3" t="s">
        <v>1082</v>
      </c>
      <c r="O278" s="24">
        <v>17</v>
      </c>
      <c r="P278" s="24"/>
      <c r="Q278" s="24"/>
      <c r="R278" s="3" t="s">
        <v>1083</v>
      </c>
      <c r="S278" s="24">
        <v>15</v>
      </c>
      <c r="T278" s="3">
        <f t="shared" si="22"/>
        <v>81</v>
      </c>
      <c r="U278" s="3">
        <f t="shared" si="18"/>
        <v>72.900000000000006</v>
      </c>
      <c r="V278" s="3" t="s">
        <v>1084</v>
      </c>
      <c r="W278" s="3" t="s">
        <v>1085</v>
      </c>
      <c r="X278" s="24"/>
      <c r="Y278" s="24">
        <v>6</v>
      </c>
      <c r="Z278" s="3">
        <f t="shared" si="21"/>
        <v>0.60000000000000009</v>
      </c>
      <c r="AA278" s="3">
        <f t="shared" si="23"/>
        <v>73.5</v>
      </c>
    </row>
    <row r="279" spans="1:27" ht="384.75" x14ac:dyDescent="0.2">
      <c r="A279" s="4">
        <v>277</v>
      </c>
      <c r="B279" s="24">
        <v>2021211381</v>
      </c>
      <c r="C279" s="24" t="s">
        <v>1086</v>
      </c>
      <c r="D279" s="3" t="s">
        <v>389</v>
      </c>
      <c r="E279" s="3" t="s">
        <v>464</v>
      </c>
      <c r="F279" s="3" t="s">
        <v>1087</v>
      </c>
      <c r="G279" s="24">
        <v>28</v>
      </c>
      <c r="H279" s="24"/>
      <c r="I279" s="24"/>
      <c r="J279" s="24"/>
      <c r="K279" s="24"/>
      <c r="L279" s="24"/>
      <c r="M279" s="24"/>
      <c r="N279" s="3" t="s">
        <v>1088</v>
      </c>
      <c r="O279" s="24">
        <v>45</v>
      </c>
      <c r="P279" s="3" t="s">
        <v>1089</v>
      </c>
      <c r="Q279" s="24">
        <v>33</v>
      </c>
      <c r="R279" s="24"/>
      <c r="S279" s="24"/>
      <c r="T279" s="3">
        <f t="shared" si="22"/>
        <v>106</v>
      </c>
      <c r="U279" s="3">
        <f t="shared" si="18"/>
        <v>95.4</v>
      </c>
      <c r="V279" s="24"/>
      <c r="W279" s="24"/>
      <c r="X279" s="24"/>
      <c r="Y279" s="24">
        <v>0</v>
      </c>
      <c r="Z279" s="3">
        <f t="shared" si="21"/>
        <v>0</v>
      </c>
      <c r="AA279" s="3">
        <f t="shared" si="23"/>
        <v>95.4</v>
      </c>
    </row>
    <row r="280" spans="1:27" ht="185.25" x14ac:dyDescent="0.2">
      <c r="A280" s="4">
        <v>278</v>
      </c>
      <c r="B280" s="24">
        <v>2021211416</v>
      </c>
      <c r="C280" s="24" t="s">
        <v>1090</v>
      </c>
      <c r="D280" s="3" t="s">
        <v>389</v>
      </c>
      <c r="E280" s="3" t="s">
        <v>29</v>
      </c>
      <c r="F280" s="3" t="s">
        <v>1091</v>
      </c>
      <c r="G280" s="24">
        <v>17.5</v>
      </c>
      <c r="H280" s="24"/>
      <c r="I280" s="24"/>
      <c r="J280" s="24"/>
      <c r="K280" s="24"/>
      <c r="L280" s="24"/>
      <c r="M280" s="24"/>
      <c r="N280" s="24"/>
      <c r="O280" s="24"/>
      <c r="P280" s="18" t="s">
        <v>1092</v>
      </c>
      <c r="Q280" s="24">
        <v>24</v>
      </c>
      <c r="R280" s="18" t="s">
        <v>1093</v>
      </c>
      <c r="S280" s="24">
        <v>20</v>
      </c>
      <c r="T280" s="3">
        <f t="shared" si="22"/>
        <v>61.5</v>
      </c>
      <c r="U280" s="3">
        <f t="shared" si="18"/>
        <v>55.35</v>
      </c>
      <c r="V280" s="24"/>
      <c r="W280" s="18" t="s">
        <v>1094</v>
      </c>
      <c r="X280" s="24"/>
      <c r="Y280" s="24">
        <v>3</v>
      </c>
      <c r="Z280" s="3">
        <f t="shared" si="21"/>
        <v>0.30000000000000004</v>
      </c>
      <c r="AA280" s="3">
        <f t="shared" si="23"/>
        <v>55.65</v>
      </c>
    </row>
    <row r="281" spans="1:27" ht="171" x14ac:dyDescent="0.2">
      <c r="A281" s="4">
        <v>279</v>
      </c>
      <c r="B281" s="3">
        <v>2021211411</v>
      </c>
      <c r="C281" s="3" t="s">
        <v>1095</v>
      </c>
      <c r="D281" s="3" t="s">
        <v>389</v>
      </c>
      <c r="E281" s="3" t="s">
        <v>51</v>
      </c>
      <c r="F281" s="3"/>
      <c r="G281" s="3"/>
      <c r="H281" s="3" t="s">
        <v>1096</v>
      </c>
      <c r="I281" s="3">
        <v>10</v>
      </c>
      <c r="J281" s="3"/>
      <c r="K281" s="3"/>
      <c r="L281" s="3"/>
      <c r="M281" s="18"/>
      <c r="N281" s="3" t="s">
        <v>1097</v>
      </c>
      <c r="O281" s="3">
        <v>20</v>
      </c>
      <c r="P281" s="3"/>
      <c r="Q281" s="3"/>
      <c r="R281" s="3" t="s">
        <v>1098</v>
      </c>
      <c r="S281" s="3">
        <v>22</v>
      </c>
      <c r="T281" s="3">
        <f t="shared" si="22"/>
        <v>52</v>
      </c>
      <c r="U281" s="3">
        <f t="shared" si="18"/>
        <v>46.800000000000004</v>
      </c>
      <c r="V281" s="3" t="s">
        <v>908</v>
      </c>
      <c r="W281" s="3" t="s">
        <v>1099</v>
      </c>
      <c r="X281" s="3" t="s">
        <v>1100</v>
      </c>
      <c r="Y281" s="3">
        <v>10</v>
      </c>
      <c r="Z281" s="3">
        <f t="shared" si="21"/>
        <v>1</v>
      </c>
      <c r="AA281" s="3">
        <f t="shared" si="23"/>
        <v>47.800000000000004</v>
      </c>
    </row>
    <row r="282" spans="1:27" ht="142.5" x14ac:dyDescent="0.2">
      <c r="A282" s="4">
        <v>280</v>
      </c>
      <c r="B282" s="24">
        <v>2021211404</v>
      </c>
      <c r="C282" s="24" t="s">
        <v>1101</v>
      </c>
      <c r="D282" s="3" t="s">
        <v>389</v>
      </c>
      <c r="E282" s="3" t="s">
        <v>29</v>
      </c>
      <c r="F282" s="24"/>
      <c r="G282" s="24"/>
      <c r="H282" s="24"/>
      <c r="I282" s="24"/>
      <c r="J282" s="24"/>
      <c r="K282" s="24"/>
      <c r="L282" s="18"/>
      <c r="M282" s="24"/>
      <c r="N282" s="18" t="s">
        <v>1102</v>
      </c>
      <c r="O282" s="18">
        <v>20</v>
      </c>
      <c r="P282" s="18"/>
      <c r="Q282" s="18"/>
      <c r="R282" s="18" t="s">
        <v>1103</v>
      </c>
      <c r="S282" s="18">
        <v>20</v>
      </c>
      <c r="T282" s="3">
        <f t="shared" si="22"/>
        <v>40</v>
      </c>
      <c r="U282" s="3">
        <f t="shared" si="18"/>
        <v>36</v>
      </c>
      <c r="V282" s="24"/>
      <c r="W282" s="24"/>
      <c r="X282" s="24"/>
      <c r="Y282" s="24">
        <v>0</v>
      </c>
      <c r="Z282" s="3">
        <f t="shared" si="21"/>
        <v>0</v>
      </c>
      <c r="AA282" s="3">
        <f t="shared" si="23"/>
        <v>36</v>
      </c>
    </row>
    <row r="283" spans="1:27" ht="185.25" x14ac:dyDescent="0.2">
      <c r="A283" s="4">
        <v>281</v>
      </c>
      <c r="B283" s="28">
        <v>2021211415</v>
      </c>
      <c r="C283" s="28" t="s">
        <v>1104</v>
      </c>
      <c r="D283" s="16" t="s">
        <v>389</v>
      </c>
      <c r="E283" s="3" t="s">
        <v>550</v>
      </c>
      <c r="F283" s="28"/>
      <c r="G283" s="28"/>
      <c r="H283" s="28"/>
      <c r="I283" s="28"/>
      <c r="J283" s="28"/>
      <c r="K283" s="28"/>
      <c r="L283" s="28"/>
      <c r="M283" s="28"/>
      <c r="N283" s="48" t="s">
        <v>1105</v>
      </c>
      <c r="O283" s="28">
        <v>12.5</v>
      </c>
      <c r="P283" s="28"/>
      <c r="Q283" s="28"/>
      <c r="R283" s="48" t="s">
        <v>1106</v>
      </c>
      <c r="S283" s="28">
        <v>22</v>
      </c>
      <c r="T283" s="16">
        <f t="shared" si="22"/>
        <v>34.5</v>
      </c>
      <c r="U283" s="16">
        <f t="shared" si="18"/>
        <v>31.05</v>
      </c>
      <c r="V283" s="28"/>
      <c r="W283" s="28"/>
      <c r="X283" s="16" t="s">
        <v>1107</v>
      </c>
      <c r="Y283" s="28">
        <v>10</v>
      </c>
      <c r="Z283" s="16">
        <f t="shared" si="21"/>
        <v>1</v>
      </c>
      <c r="AA283" s="16">
        <f t="shared" si="23"/>
        <v>32.049999999999997</v>
      </c>
    </row>
    <row r="284" spans="1:27" ht="57" x14ac:dyDescent="0.2">
      <c r="A284" s="4">
        <v>282</v>
      </c>
      <c r="B284" s="24">
        <v>2021211452</v>
      </c>
      <c r="C284" s="24" t="s">
        <v>1108</v>
      </c>
      <c r="D284" s="3" t="s">
        <v>821</v>
      </c>
      <c r="E284" s="3" t="s">
        <v>125</v>
      </c>
      <c r="F284" s="24"/>
      <c r="G284" s="24"/>
      <c r="H284" s="24"/>
      <c r="I284" s="24"/>
      <c r="J284" s="24"/>
      <c r="K284" s="24"/>
      <c r="L284" s="24"/>
      <c r="M284" s="24"/>
      <c r="N284" s="24"/>
      <c r="O284" s="24"/>
      <c r="P284" s="24"/>
      <c r="Q284" s="24"/>
      <c r="R284" s="3" t="s">
        <v>1109</v>
      </c>
      <c r="S284" s="24">
        <v>15</v>
      </c>
      <c r="T284" s="3">
        <f t="shared" si="22"/>
        <v>15</v>
      </c>
      <c r="U284" s="3">
        <f t="shared" si="18"/>
        <v>13.5</v>
      </c>
      <c r="V284" s="24" t="s">
        <v>1110</v>
      </c>
      <c r="W284" s="24"/>
      <c r="X284" s="24"/>
      <c r="Y284" s="24">
        <v>1</v>
      </c>
      <c r="Z284" s="3">
        <f t="shared" si="21"/>
        <v>0.1</v>
      </c>
      <c r="AA284" s="3">
        <f t="shared" si="23"/>
        <v>13.6</v>
      </c>
    </row>
    <row r="285" spans="1:27" ht="99.75" x14ac:dyDescent="0.2">
      <c r="A285" s="4">
        <v>283</v>
      </c>
      <c r="B285" s="24">
        <v>2021211410</v>
      </c>
      <c r="C285" s="24" t="s">
        <v>1111</v>
      </c>
      <c r="D285" s="3" t="s">
        <v>389</v>
      </c>
      <c r="E285" s="3" t="s">
        <v>369</v>
      </c>
      <c r="F285" s="24"/>
      <c r="G285" s="24"/>
      <c r="H285" s="24"/>
      <c r="I285" s="24"/>
      <c r="J285" s="24"/>
      <c r="K285" s="24"/>
      <c r="L285" s="24"/>
      <c r="M285" s="24"/>
      <c r="N285" s="24"/>
      <c r="O285" s="24"/>
      <c r="P285" s="24"/>
      <c r="Q285" s="24"/>
      <c r="R285" s="3" t="s">
        <v>1112</v>
      </c>
      <c r="S285" s="24">
        <v>22</v>
      </c>
      <c r="T285" s="3">
        <f t="shared" si="22"/>
        <v>22</v>
      </c>
      <c r="U285" s="3">
        <f t="shared" ref="U285:U300" si="24">T285*0.9</f>
        <v>19.8</v>
      </c>
      <c r="V285" s="3" t="s">
        <v>1113</v>
      </c>
      <c r="W285" s="3" t="s">
        <v>1114</v>
      </c>
      <c r="X285" s="3" t="s">
        <v>1115</v>
      </c>
      <c r="Y285" s="24">
        <v>10</v>
      </c>
      <c r="Z285" s="3">
        <f t="shared" si="21"/>
        <v>1</v>
      </c>
      <c r="AA285" s="3">
        <f t="shared" si="23"/>
        <v>20.8</v>
      </c>
    </row>
    <row r="286" spans="1:27" ht="242.25" x14ac:dyDescent="0.2">
      <c r="A286" s="4">
        <v>284</v>
      </c>
      <c r="B286" s="24">
        <v>2021211412</v>
      </c>
      <c r="C286" s="24" t="s">
        <v>1116</v>
      </c>
      <c r="D286" s="3" t="s">
        <v>389</v>
      </c>
      <c r="E286" s="3" t="s">
        <v>591</v>
      </c>
      <c r="F286" s="18"/>
      <c r="G286" s="18"/>
      <c r="H286" s="18"/>
      <c r="I286" s="18"/>
      <c r="J286" s="18"/>
      <c r="K286" s="18"/>
      <c r="L286" s="18"/>
      <c r="M286" s="18"/>
      <c r="N286" s="18"/>
      <c r="O286" s="18"/>
      <c r="P286" s="18" t="s">
        <v>1117</v>
      </c>
      <c r="Q286" s="18">
        <v>4.5</v>
      </c>
      <c r="R286" s="18" t="s">
        <v>1118</v>
      </c>
      <c r="S286" s="18">
        <v>22</v>
      </c>
      <c r="T286" s="3">
        <f t="shared" si="22"/>
        <v>26.5</v>
      </c>
      <c r="U286" s="3">
        <f t="shared" si="24"/>
        <v>23.85</v>
      </c>
      <c r="V286" s="18" t="s">
        <v>1119</v>
      </c>
      <c r="W286" s="18" t="s">
        <v>1120</v>
      </c>
      <c r="X286" s="22"/>
      <c r="Y286" s="24">
        <v>10</v>
      </c>
      <c r="Z286" s="3">
        <f t="shared" si="21"/>
        <v>1</v>
      </c>
      <c r="AA286" s="3">
        <f t="shared" si="23"/>
        <v>24.85</v>
      </c>
    </row>
    <row r="287" spans="1:27" ht="213.75" x14ac:dyDescent="0.2">
      <c r="A287" s="4">
        <v>285</v>
      </c>
      <c r="B287" s="24">
        <v>2021211444</v>
      </c>
      <c r="C287" s="24" t="s">
        <v>1121</v>
      </c>
      <c r="D287" s="3" t="s">
        <v>821</v>
      </c>
      <c r="E287" s="3" t="s">
        <v>956</v>
      </c>
      <c r="F287" s="24"/>
      <c r="G287" s="24"/>
      <c r="H287" s="24"/>
      <c r="I287" s="24"/>
      <c r="J287" s="24"/>
      <c r="K287" s="24"/>
      <c r="L287" s="24"/>
      <c r="M287" s="24"/>
      <c r="N287" s="24"/>
      <c r="O287" s="24"/>
      <c r="P287" s="24"/>
      <c r="Q287" s="24"/>
      <c r="R287" s="24"/>
      <c r="S287" s="24"/>
      <c r="T287" s="3">
        <f t="shared" si="22"/>
        <v>0</v>
      </c>
      <c r="U287" s="3">
        <f t="shared" si="24"/>
        <v>0</v>
      </c>
      <c r="V287" s="24"/>
      <c r="W287" s="24"/>
      <c r="X287" s="3" t="s">
        <v>1122</v>
      </c>
      <c r="Y287" s="24">
        <v>10</v>
      </c>
      <c r="Z287" s="3">
        <f t="shared" si="21"/>
        <v>1</v>
      </c>
      <c r="AA287" s="3">
        <f t="shared" si="23"/>
        <v>1</v>
      </c>
    </row>
    <row r="288" spans="1:27" ht="57" x14ac:dyDescent="0.2">
      <c r="A288" s="4">
        <v>286</v>
      </c>
      <c r="B288" s="24">
        <v>2021211270</v>
      </c>
      <c r="C288" s="24" t="s">
        <v>1123</v>
      </c>
      <c r="D288" s="3" t="s">
        <v>389</v>
      </c>
      <c r="E288" s="3" t="s">
        <v>287</v>
      </c>
      <c r="F288" s="24"/>
      <c r="G288" s="24"/>
      <c r="H288" s="24"/>
      <c r="I288" s="24"/>
      <c r="J288" s="24"/>
      <c r="K288" s="24"/>
      <c r="L288" s="24"/>
      <c r="M288" s="24"/>
      <c r="N288" s="24"/>
      <c r="O288" s="24"/>
      <c r="P288" s="24"/>
      <c r="Q288" s="24"/>
      <c r="R288" s="3" t="s">
        <v>1124</v>
      </c>
      <c r="S288" s="24">
        <v>5</v>
      </c>
      <c r="T288" s="3">
        <f t="shared" si="22"/>
        <v>5</v>
      </c>
      <c r="U288" s="3">
        <f t="shared" si="24"/>
        <v>4.5</v>
      </c>
      <c r="V288" s="24"/>
      <c r="W288" s="24"/>
      <c r="X288" s="3" t="s">
        <v>1125</v>
      </c>
      <c r="Y288" s="24">
        <v>4</v>
      </c>
      <c r="Z288" s="3">
        <f t="shared" si="21"/>
        <v>0.4</v>
      </c>
      <c r="AA288" s="3">
        <f t="shared" si="23"/>
        <v>4.9000000000000004</v>
      </c>
    </row>
    <row r="289" spans="1:27" ht="99.75" x14ac:dyDescent="0.2">
      <c r="A289" s="4">
        <v>287</v>
      </c>
      <c r="B289" s="24">
        <v>2021211271</v>
      </c>
      <c r="C289" s="24" t="s">
        <v>1126</v>
      </c>
      <c r="D289" s="3" t="s">
        <v>389</v>
      </c>
      <c r="E289" s="3" t="s">
        <v>659</v>
      </c>
      <c r="F289" s="3" t="s">
        <v>1127</v>
      </c>
      <c r="G289" s="24">
        <v>3.75</v>
      </c>
      <c r="H289" s="24"/>
      <c r="I289" s="24"/>
      <c r="J289" s="24"/>
      <c r="K289" s="24"/>
      <c r="L289" s="24"/>
      <c r="M289" s="24"/>
      <c r="N289" s="3" t="s">
        <v>1128</v>
      </c>
      <c r="O289" s="24">
        <v>3</v>
      </c>
      <c r="P289" s="24"/>
      <c r="Q289" s="24"/>
      <c r="R289" s="3" t="s">
        <v>1129</v>
      </c>
      <c r="S289" s="24">
        <v>15</v>
      </c>
      <c r="T289" s="3">
        <f t="shared" si="22"/>
        <v>21.75</v>
      </c>
      <c r="U289" s="3">
        <f t="shared" si="24"/>
        <v>19.574999999999999</v>
      </c>
      <c r="V289" s="24"/>
      <c r="W289" s="3" t="s">
        <v>1130</v>
      </c>
      <c r="X289" s="3" t="s">
        <v>1131</v>
      </c>
      <c r="Y289" s="24">
        <v>10</v>
      </c>
      <c r="Z289" s="3">
        <f t="shared" si="21"/>
        <v>1</v>
      </c>
      <c r="AA289" s="3">
        <f t="shared" si="23"/>
        <v>20.574999999999999</v>
      </c>
    </row>
    <row r="290" spans="1:27" ht="28.5" x14ac:dyDescent="0.2">
      <c r="A290" s="4">
        <v>288</v>
      </c>
      <c r="B290" s="24">
        <v>2021211407</v>
      </c>
      <c r="C290" s="24" t="s">
        <v>1132</v>
      </c>
      <c r="D290" s="3" t="s">
        <v>389</v>
      </c>
      <c r="E290" s="3" t="s">
        <v>181</v>
      </c>
      <c r="F290" s="24"/>
      <c r="G290" s="24"/>
      <c r="H290" s="24"/>
      <c r="I290" s="24"/>
      <c r="J290" s="24"/>
      <c r="K290" s="24"/>
      <c r="L290" s="24"/>
      <c r="M290" s="24"/>
      <c r="N290" s="24"/>
      <c r="O290" s="24"/>
      <c r="P290" s="24"/>
      <c r="Q290" s="24"/>
      <c r="R290" s="24" t="s">
        <v>1133</v>
      </c>
      <c r="S290" s="24">
        <v>10</v>
      </c>
      <c r="T290" s="3">
        <f t="shared" si="22"/>
        <v>10</v>
      </c>
      <c r="U290" s="3">
        <f t="shared" si="24"/>
        <v>9</v>
      </c>
      <c r="V290" s="24"/>
      <c r="W290" s="24"/>
      <c r="X290" s="24"/>
      <c r="Y290" s="24"/>
      <c r="Z290" s="3">
        <f t="shared" si="21"/>
        <v>0</v>
      </c>
      <c r="AA290" s="3">
        <f t="shared" si="23"/>
        <v>9</v>
      </c>
    </row>
    <row r="291" spans="1:27" ht="99.75" x14ac:dyDescent="0.2">
      <c r="A291" s="4">
        <v>289</v>
      </c>
      <c r="B291" s="24">
        <v>2021211451</v>
      </c>
      <c r="C291" s="24" t="s">
        <v>1134</v>
      </c>
      <c r="D291" s="3" t="s">
        <v>821</v>
      </c>
      <c r="E291" s="3" t="s">
        <v>213</v>
      </c>
      <c r="F291" s="24"/>
      <c r="G291" s="24"/>
      <c r="H291" s="24"/>
      <c r="I291" s="24"/>
      <c r="J291" s="24"/>
      <c r="K291" s="24"/>
      <c r="L291" s="24"/>
      <c r="M291" s="24"/>
      <c r="N291" s="24"/>
      <c r="O291" s="24"/>
      <c r="P291" s="24"/>
      <c r="Q291" s="24"/>
      <c r="R291" s="3" t="s">
        <v>1135</v>
      </c>
      <c r="S291" s="24">
        <v>10</v>
      </c>
      <c r="T291" s="3">
        <f t="shared" si="22"/>
        <v>10</v>
      </c>
      <c r="U291" s="3">
        <f t="shared" si="24"/>
        <v>9</v>
      </c>
      <c r="V291" s="24"/>
      <c r="W291" s="24" t="s">
        <v>1077</v>
      </c>
      <c r="X291" s="24"/>
      <c r="Y291" s="24">
        <v>3</v>
      </c>
      <c r="Z291" s="3">
        <f t="shared" si="21"/>
        <v>0.30000000000000004</v>
      </c>
      <c r="AA291" s="3">
        <f t="shared" si="23"/>
        <v>9.3000000000000007</v>
      </c>
    </row>
    <row r="292" spans="1:27" ht="99.75" x14ac:dyDescent="0.2">
      <c r="A292" s="4">
        <v>290</v>
      </c>
      <c r="B292" s="24">
        <v>2021211408</v>
      </c>
      <c r="C292" s="24" t="s">
        <v>1136</v>
      </c>
      <c r="D292" s="3" t="s">
        <v>389</v>
      </c>
      <c r="E292" s="3" t="s">
        <v>44</v>
      </c>
      <c r="F292" s="24"/>
      <c r="G292" s="24"/>
      <c r="H292" s="24"/>
      <c r="I292" s="24"/>
      <c r="J292" s="24"/>
      <c r="K292" s="24"/>
      <c r="L292" s="24"/>
      <c r="M292" s="24"/>
      <c r="N292" s="24"/>
      <c r="O292" s="24"/>
      <c r="P292" s="24"/>
      <c r="Q292" s="24"/>
      <c r="R292" s="3" t="s">
        <v>1137</v>
      </c>
      <c r="S292" s="24">
        <v>10</v>
      </c>
      <c r="T292" s="3">
        <f t="shared" si="22"/>
        <v>10</v>
      </c>
      <c r="U292" s="3">
        <f t="shared" si="24"/>
        <v>9</v>
      </c>
      <c r="V292" s="24"/>
      <c r="W292" s="24"/>
      <c r="X292" s="24"/>
      <c r="Y292" s="24"/>
      <c r="Z292" s="3">
        <f t="shared" si="21"/>
        <v>0</v>
      </c>
      <c r="AA292" s="3">
        <f t="shared" si="23"/>
        <v>9</v>
      </c>
    </row>
    <row r="293" spans="1:27" ht="213.75" x14ac:dyDescent="0.2">
      <c r="A293" s="4">
        <v>291</v>
      </c>
      <c r="B293" s="28">
        <v>2021211447</v>
      </c>
      <c r="C293" s="28" t="s">
        <v>1138</v>
      </c>
      <c r="D293" s="16" t="s">
        <v>821</v>
      </c>
      <c r="E293" s="3" t="s">
        <v>320</v>
      </c>
      <c r="F293" s="28"/>
      <c r="G293" s="28"/>
      <c r="H293" s="28"/>
      <c r="I293" s="28"/>
      <c r="J293" s="49"/>
      <c r="K293" s="28"/>
      <c r="L293" s="28"/>
      <c r="M293" s="28"/>
      <c r="N293" s="16" t="s">
        <v>1139</v>
      </c>
      <c r="O293" s="28">
        <v>0.6</v>
      </c>
      <c r="P293" s="28"/>
      <c r="Q293" s="28"/>
      <c r="R293" s="28"/>
      <c r="S293" s="28"/>
      <c r="T293" s="16">
        <f t="shared" si="22"/>
        <v>0.6</v>
      </c>
      <c r="U293" s="16">
        <f t="shared" si="24"/>
        <v>0.54</v>
      </c>
      <c r="V293" s="28"/>
      <c r="W293" s="16" t="s">
        <v>1140</v>
      </c>
      <c r="X293" s="28"/>
      <c r="Y293" s="28">
        <v>8</v>
      </c>
      <c r="Z293" s="16">
        <f t="shared" si="21"/>
        <v>0.8</v>
      </c>
      <c r="AA293" s="16">
        <f t="shared" si="23"/>
        <v>1.34</v>
      </c>
    </row>
    <row r="294" spans="1:27" x14ac:dyDescent="0.2">
      <c r="A294" s="4">
        <v>292</v>
      </c>
      <c r="B294" s="24">
        <v>2021211445</v>
      </c>
      <c r="C294" s="24" t="s">
        <v>1141</v>
      </c>
      <c r="D294" s="3" t="s">
        <v>821</v>
      </c>
      <c r="E294" s="3" t="s">
        <v>1142</v>
      </c>
      <c r="F294" s="24"/>
      <c r="G294" s="24"/>
      <c r="H294" s="24"/>
      <c r="I294" s="24"/>
      <c r="J294" s="24"/>
      <c r="K294" s="24"/>
      <c r="L294" s="24"/>
      <c r="M294" s="24"/>
      <c r="N294" s="24"/>
      <c r="O294" s="24"/>
      <c r="P294" s="24"/>
      <c r="Q294" s="24"/>
      <c r="R294" s="24" t="s">
        <v>1143</v>
      </c>
      <c r="S294" s="24">
        <v>10</v>
      </c>
      <c r="T294" s="3">
        <f t="shared" si="22"/>
        <v>10</v>
      </c>
      <c r="U294" s="3">
        <f t="shared" si="24"/>
        <v>9</v>
      </c>
      <c r="V294" s="24"/>
      <c r="W294" s="24"/>
      <c r="X294" s="24"/>
      <c r="Y294" s="24"/>
      <c r="Z294" s="3">
        <f t="shared" si="21"/>
        <v>0</v>
      </c>
      <c r="AA294" s="3">
        <f t="shared" si="23"/>
        <v>9</v>
      </c>
    </row>
    <row r="295" spans="1:27" ht="128.25" x14ac:dyDescent="0.2">
      <c r="A295" s="4">
        <v>293</v>
      </c>
      <c r="B295" s="24">
        <v>2021211446</v>
      </c>
      <c r="C295" s="24" t="s">
        <v>1144</v>
      </c>
      <c r="D295" s="3" t="s">
        <v>821</v>
      </c>
      <c r="E295" s="3" t="s">
        <v>890</v>
      </c>
      <c r="F295" s="24"/>
      <c r="G295" s="24"/>
      <c r="H295" s="24"/>
      <c r="I295" s="24"/>
      <c r="J295" s="24"/>
      <c r="K295" s="24"/>
      <c r="L295" s="24"/>
      <c r="M295" s="24"/>
      <c r="N295" s="24"/>
      <c r="O295" s="24"/>
      <c r="P295" s="24"/>
      <c r="Q295" s="24"/>
      <c r="R295" s="3" t="s">
        <v>1145</v>
      </c>
      <c r="S295" s="24">
        <v>25</v>
      </c>
      <c r="T295" s="3">
        <f t="shared" si="22"/>
        <v>25</v>
      </c>
      <c r="U295" s="3">
        <f t="shared" si="24"/>
        <v>22.5</v>
      </c>
      <c r="V295" s="24"/>
      <c r="W295" s="24"/>
      <c r="X295" s="3" t="s">
        <v>1146</v>
      </c>
      <c r="Y295" s="24">
        <v>3</v>
      </c>
      <c r="Z295" s="3">
        <f t="shared" ref="Z295:Z300" si="25">Y295*0.1</f>
        <v>0.30000000000000004</v>
      </c>
      <c r="AA295" s="3">
        <f t="shared" si="23"/>
        <v>22.8</v>
      </c>
    </row>
    <row r="296" spans="1:27" x14ac:dyDescent="0.2">
      <c r="A296" s="4">
        <v>294</v>
      </c>
      <c r="B296" s="24">
        <v>2021211413</v>
      </c>
      <c r="C296" s="24" t="s">
        <v>1147</v>
      </c>
      <c r="D296" s="3" t="s">
        <v>389</v>
      </c>
      <c r="E296" s="3" t="s">
        <v>137</v>
      </c>
      <c r="F296" s="24"/>
      <c r="G296" s="24"/>
      <c r="H296" s="24"/>
      <c r="I296" s="24"/>
      <c r="J296" s="24"/>
      <c r="K296" s="24"/>
      <c r="L296" s="24"/>
      <c r="M296" s="24"/>
      <c r="N296" s="24"/>
      <c r="O296" s="24"/>
      <c r="P296" s="24"/>
      <c r="Q296" s="24"/>
      <c r="R296" s="24" t="s">
        <v>1148</v>
      </c>
      <c r="S296" s="24">
        <v>10</v>
      </c>
      <c r="T296" s="3">
        <f t="shared" si="22"/>
        <v>10</v>
      </c>
      <c r="U296" s="3">
        <f t="shared" si="24"/>
        <v>9</v>
      </c>
      <c r="V296" s="24" t="s">
        <v>981</v>
      </c>
      <c r="W296" s="24"/>
      <c r="X296" s="24"/>
      <c r="Y296" s="24">
        <v>3</v>
      </c>
      <c r="Z296" s="3">
        <f t="shared" si="25"/>
        <v>0.30000000000000004</v>
      </c>
      <c r="AA296" s="3">
        <f t="shared" si="23"/>
        <v>9.3000000000000007</v>
      </c>
    </row>
    <row r="297" spans="1:27" x14ac:dyDescent="0.2">
      <c r="A297" s="4">
        <v>295</v>
      </c>
      <c r="B297" s="24">
        <v>2021211356</v>
      </c>
      <c r="C297" s="24" t="s">
        <v>1149</v>
      </c>
      <c r="D297" s="3" t="s">
        <v>389</v>
      </c>
      <c r="E297" s="3" t="s">
        <v>344</v>
      </c>
      <c r="F297" s="24"/>
      <c r="G297" s="24"/>
      <c r="H297" s="24"/>
      <c r="I297" s="24"/>
      <c r="J297" s="24"/>
      <c r="K297" s="24"/>
      <c r="L297" s="24"/>
      <c r="M297" s="24"/>
      <c r="N297" s="24"/>
      <c r="O297" s="24"/>
      <c r="P297" s="24"/>
      <c r="Q297" s="24"/>
      <c r="R297" s="24" t="s">
        <v>812</v>
      </c>
      <c r="S297" s="24">
        <v>5</v>
      </c>
      <c r="T297" s="3">
        <f t="shared" si="22"/>
        <v>5</v>
      </c>
      <c r="U297" s="3">
        <f t="shared" si="24"/>
        <v>4.5</v>
      </c>
      <c r="V297" s="24"/>
      <c r="W297" s="24"/>
      <c r="X297" s="24"/>
      <c r="Y297" s="24"/>
      <c r="Z297" s="3">
        <f t="shared" si="25"/>
        <v>0</v>
      </c>
      <c r="AA297" s="3">
        <f t="shared" si="23"/>
        <v>4.5</v>
      </c>
    </row>
    <row r="298" spans="1:27" ht="114" x14ac:dyDescent="0.2">
      <c r="A298" s="4">
        <v>296</v>
      </c>
      <c r="B298" s="24">
        <v>2021211414</v>
      </c>
      <c r="C298" s="24" t="s">
        <v>1150</v>
      </c>
      <c r="D298" s="3" t="s">
        <v>389</v>
      </c>
      <c r="E298" s="3" t="s">
        <v>326</v>
      </c>
      <c r="F298" s="24"/>
      <c r="G298" s="24"/>
      <c r="H298" s="24"/>
      <c r="I298" s="24"/>
      <c r="J298" s="24"/>
      <c r="K298" s="24"/>
      <c r="L298" s="24"/>
      <c r="M298" s="24"/>
      <c r="N298" s="24"/>
      <c r="O298" s="24"/>
      <c r="P298" s="24"/>
      <c r="Q298" s="24"/>
      <c r="R298" s="18" t="s">
        <v>1151</v>
      </c>
      <c r="S298" s="24">
        <v>17</v>
      </c>
      <c r="T298" s="3">
        <f t="shared" si="22"/>
        <v>17</v>
      </c>
      <c r="U298" s="3">
        <f t="shared" si="24"/>
        <v>15.3</v>
      </c>
      <c r="V298" s="3" t="s">
        <v>1152</v>
      </c>
      <c r="W298" s="24"/>
      <c r="X298" s="24"/>
      <c r="Y298" s="24">
        <v>2</v>
      </c>
      <c r="Z298" s="3">
        <f t="shared" si="25"/>
        <v>0.2</v>
      </c>
      <c r="AA298" s="3">
        <f t="shared" si="23"/>
        <v>15.5</v>
      </c>
    </row>
    <row r="299" spans="1:27" ht="42.75" x14ac:dyDescent="0.2">
      <c r="A299" s="4">
        <v>297</v>
      </c>
      <c r="B299" s="24">
        <v>2021211358</v>
      </c>
      <c r="C299" s="24" t="s">
        <v>1153</v>
      </c>
      <c r="D299" s="3" t="s">
        <v>389</v>
      </c>
      <c r="E299" s="3" t="s">
        <v>326</v>
      </c>
      <c r="F299" s="24"/>
      <c r="G299" s="24"/>
      <c r="H299" s="24"/>
      <c r="I299" s="24"/>
      <c r="J299" s="24"/>
      <c r="K299" s="24"/>
      <c r="L299" s="24"/>
      <c r="M299" s="24"/>
      <c r="N299" s="24"/>
      <c r="O299" s="24"/>
      <c r="P299" s="24"/>
      <c r="Q299" s="24"/>
      <c r="R299" s="18" t="s">
        <v>1154</v>
      </c>
      <c r="S299" s="24">
        <v>5</v>
      </c>
      <c r="T299" s="3">
        <f t="shared" si="22"/>
        <v>5</v>
      </c>
      <c r="U299" s="3">
        <f t="shared" si="24"/>
        <v>4.5</v>
      </c>
      <c r="V299" s="24"/>
      <c r="W299" s="24"/>
      <c r="X299" s="50"/>
      <c r="Y299" s="24"/>
      <c r="Z299" s="3">
        <f t="shared" si="25"/>
        <v>0</v>
      </c>
      <c r="AA299" s="3">
        <f t="shared" si="23"/>
        <v>4.5</v>
      </c>
    </row>
    <row r="300" spans="1:27" ht="28.5" x14ac:dyDescent="0.2">
      <c r="A300" s="4">
        <v>298</v>
      </c>
      <c r="B300" s="24">
        <v>2021211406</v>
      </c>
      <c r="C300" s="24" t="s">
        <v>1155</v>
      </c>
      <c r="D300" s="3" t="s">
        <v>389</v>
      </c>
      <c r="E300" s="3" t="s">
        <v>1155</v>
      </c>
      <c r="F300" s="24"/>
      <c r="G300" s="24"/>
      <c r="H300" s="24"/>
      <c r="I300" s="24"/>
      <c r="J300" s="24"/>
      <c r="K300" s="24"/>
      <c r="L300" s="24"/>
      <c r="M300" s="24"/>
      <c r="N300" s="24"/>
      <c r="O300" s="24"/>
      <c r="P300" s="24"/>
      <c r="Q300" s="24"/>
      <c r="R300" s="24" t="s">
        <v>1156</v>
      </c>
      <c r="S300" s="24">
        <v>5</v>
      </c>
      <c r="T300" s="3">
        <f t="shared" si="22"/>
        <v>5</v>
      </c>
      <c r="U300" s="3">
        <f t="shared" si="24"/>
        <v>4.5</v>
      </c>
      <c r="V300" s="24"/>
      <c r="W300" s="24"/>
      <c r="X300" s="24"/>
      <c r="Y300" s="24"/>
      <c r="Z300" s="3">
        <f t="shared" si="25"/>
        <v>0</v>
      </c>
      <c r="AA300" s="3">
        <f t="shared" si="23"/>
        <v>4.5</v>
      </c>
    </row>
  </sheetData>
  <autoFilter ref="A1:AA300"/>
  <mergeCells count="12">
    <mergeCell ref="A1:A2"/>
    <mergeCell ref="B1:B2"/>
    <mergeCell ref="C1:C2"/>
    <mergeCell ref="D1:D2"/>
    <mergeCell ref="E1:E2"/>
    <mergeCell ref="Y1:Y2"/>
    <mergeCell ref="Z1:Z2"/>
    <mergeCell ref="AA1:AA2"/>
    <mergeCell ref="F1:S1"/>
    <mergeCell ref="V1:X1"/>
    <mergeCell ref="T1:T2"/>
    <mergeCell ref="U1:U2"/>
  </mergeCells>
  <phoneticPr fontId="4"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21级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凌雲锋</dc:creator>
  <cp:lastModifiedBy>安稳交运信息员</cp:lastModifiedBy>
  <dcterms:created xsi:type="dcterms:W3CDTF">2015-06-05T18:19:00Z</dcterms:created>
  <dcterms:modified xsi:type="dcterms:W3CDTF">2023-10-09T01:44:20Z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0C57803B4CA54DBB91C1ED7A19811DEA_13</vt:lpwstr>
  </property>
  <property fmtid="{D5CDD505-2E9C-101B-9397-08002B2CF9AE}" pid="3" name="KSOProductBuildVer">
    <vt:lpwstr>2052-12.1.0.15374</vt:lpwstr>
  </property>
</Properties>
</file>