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wutong\Desktop\国奖（第二批）\核分\"/>
    </mc:Choice>
  </mc:AlternateContent>
  <xr:revisionPtr revIDLastSave="0" documentId="13_ncr:1_{89D697D3-56B8-4AE5-B11D-A115622E1F1E}" xr6:coauthVersionLast="47" xr6:coauthVersionMax="47" xr10:uidLastSave="{00000000-0000-0000-0000-000000000000}"/>
  <bookViews>
    <workbookView xWindow="-120" yWindow="-120" windowWidth="29040" windowHeight="15840" activeTab="1" xr2:uid="{00000000-000D-0000-FFFF-FFFF00000000}"/>
  </bookViews>
  <sheets>
    <sheet name="博士" sheetId="2" r:id="rId1"/>
    <sheet name="硕士" sheetId="1" r:id="rId2"/>
    <sheet name="Sheet1" sheetId="3" r:id="rId3"/>
  </sheets>
  <definedNames>
    <definedName name="_xlnm._FilterDatabase" localSheetId="1" hidden="1">硕士!$P$1:$P$113</definedName>
  </definedNames>
  <calcPr calcId="191029"/>
</workbook>
</file>

<file path=xl/calcChain.xml><?xml version="1.0" encoding="utf-8"?>
<calcChain xmlns="http://schemas.openxmlformats.org/spreadsheetml/2006/main">
  <c r="T20" i="3" l="1"/>
  <c r="U20" i="3" s="1"/>
  <c r="E20" i="3"/>
  <c r="T27" i="3"/>
  <c r="U27" i="3" s="1"/>
  <c r="V27" i="3" s="1"/>
  <c r="E27" i="3"/>
  <c r="T16" i="3"/>
  <c r="U16" i="3" s="1"/>
  <c r="E16" i="3"/>
  <c r="T12" i="3"/>
  <c r="U12" i="3" s="1"/>
  <c r="E12" i="3"/>
  <c r="T2" i="3"/>
  <c r="U2" i="3" s="1"/>
  <c r="V2" i="3" s="1"/>
  <c r="E2" i="3"/>
  <c r="T23" i="3"/>
  <c r="U23" i="3" s="1"/>
  <c r="E23" i="3"/>
  <c r="T17" i="3"/>
  <c r="U17" i="3" s="1"/>
  <c r="E17" i="3"/>
  <c r="T15" i="3"/>
  <c r="U15" i="3" s="1"/>
  <c r="V15" i="3" s="1"/>
  <c r="E15" i="3"/>
  <c r="T25" i="3"/>
  <c r="U25" i="3" s="1"/>
  <c r="E25" i="3"/>
  <c r="T5" i="3"/>
  <c r="U5" i="3" s="1"/>
  <c r="E5" i="3"/>
  <c r="T21" i="3"/>
  <c r="U21" i="3" s="1"/>
  <c r="V21" i="3" s="1"/>
  <c r="E21" i="3"/>
  <c r="T8" i="3"/>
  <c r="U8" i="3" s="1"/>
  <c r="E8" i="3"/>
  <c r="T26" i="3"/>
  <c r="U26" i="3" s="1"/>
  <c r="E26" i="3"/>
  <c r="T30" i="3"/>
  <c r="U30" i="3" s="1"/>
  <c r="V30" i="3" s="1"/>
  <c r="E30" i="3"/>
  <c r="T9" i="3"/>
  <c r="U9" i="3" s="1"/>
  <c r="E9" i="3"/>
  <c r="T19" i="3"/>
  <c r="U19" i="3" s="1"/>
  <c r="V19" i="3" s="1"/>
  <c r="E19" i="3"/>
  <c r="T22" i="3"/>
  <c r="U22" i="3" s="1"/>
  <c r="V22" i="3" s="1"/>
  <c r="E22" i="3"/>
  <c r="T18" i="3"/>
  <c r="U18" i="3" s="1"/>
  <c r="E18" i="3"/>
  <c r="T4" i="3"/>
  <c r="U4" i="3" s="1"/>
  <c r="V4" i="3" s="1"/>
  <c r="E4" i="3"/>
  <c r="T24" i="3"/>
  <c r="U24" i="3" s="1"/>
  <c r="V24" i="3" s="1"/>
  <c r="E24" i="3"/>
  <c r="T29" i="3"/>
  <c r="U29" i="3" s="1"/>
  <c r="E29" i="3"/>
  <c r="T14" i="3"/>
  <c r="U14" i="3" s="1"/>
  <c r="E14" i="3"/>
  <c r="T28" i="3"/>
  <c r="U28" i="3" s="1"/>
  <c r="V28" i="3" s="1"/>
  <c r="E28" i="3"/>
  <c r="T13" i="3"/>
  <c r="U13" i="3" s="1"/>
  <c r="E13" i="3"/>
  <c r="T6" i="3"/>
  <c r="U6" i="3" s="1"/>
  <c r="V6" i="3" s="1"/>
  <c r="E6" i="3"/>
  <c r="T11" i="3"/>
  <c r="U11" i="3" s="1"/>
  <c r="V11" i="3" s="1"/>
  <c r="E11" i="3"/>
  <c r="T10" i="3"/>
  <c r="U10" i="3" s="1"/>
  <c r="E10" i="3"/>
  <c r="T7" i="3"/>
  <c r="U7" i="3" s="1"/>
  <c r="E7" i="3"/>
  <c r="T3" i="3"/>
  <c r="U3" i="3" s="1"/>
  <c r="E3" i="3"/>
  <c r="T31" i="1"/>
  <c r="U31" i="1" s="1"/>
  <c r="V31" i="1" s="1"/>
  <c r="E31" i="1"/>
  <c r="T30" i="1"/>
  <c r="U30" i="1" s="1"/>
  <c r="V30" i="1" s="1"/>
  <c r="E30" i="1"/>
  <c r="T29" i="1"/>
  <c r="U29" i="1" s="1"/>
  <c r="V29" i="1" s="1"/>
  <c r="E29" i="1"/>
  <c r="V28" i="1"/>
  <c r="U28" i="1"/>
  <c r="T28" i="1"/>
  <c r="E28" i="1"/>
  <c r="T27" i="1"/>
  <c r="U27" i="1" s="1"/>
  <c r="V27" i="1" s="1"/>
  <c r="E27" i="1"/>
  <c r="T26" i="1"/>
  <c r="U26" i="1" s="1"/>
  <c r="V26" i="1" s="1"/>
  <c r="E26" i="1"/>
  <c r="V25" i="1"/>
  <c r="U25" i="1"/>
  <c r="T25" i="1"/>
  <c r="E25" i="1"/>
  <c r="T24" i="1"/>
  <c r="U24" i="1" s="1"/>
  <c r="V24" i="1" s="1"/>
  <c r="E24" i="1"/>
  <c r="T23" i="1"/>
  <c r="U23" i="1" s="1"/>
  <c r="V23" i="1" s="1"/>
  <c r="E23" i="1"/>
  <c r="U22" i="1"/>
  <c r="V22" i="1" s="1"/>
  <c r="T22" i="1"/>
  <c r="E22" i="1"/>
  <c r="T21" i="1"/>
  <c r="U21" i="1" s="1"/>
  <c r="V21" i="1" s="1"/>
  <c r="E21" i="1"/>
  <c r="T20" i="1"/>
  <c r="U20" i="1" s="1"/>
  <c r="V20" i="1" s="1"/>
  <c r="E20" i="1"/>
  <c r="T19" i="1"/>
  <c r="U19" i="1" s="1"/>
  <c r="V19" i="1" s="1"/>
  <c r="E19" i="1"/>
  <c r="T18" i="1"/>
  <c r="U18" i="1" s="1"/>
  <c r="V18" i="1" s="1"/>
  <c r="E18" i="1"/>
  <c r="T17" i="1"/>
  <c r="U17" i="1" s="1"/>
  <c r="V17" i="1" s="1"/>
  <c r="E17" i="1"/>
  <c r="V16" i="1"/>
  <c r="U16" i="1"/>
  <c r="T16" i="1"/>
  <c r="E16" i="1"/>
  <c r="T15" i="1"/>
  <c r="U15" i="1" s="1"/>
  <c r="V15" i="1" s="1"/>
  <c r="E15" i="1"/>
  <c r="T14" i="1"/>
  <c r="U14" i="1" s="1"/>
  <c r="V14" i="1" s="1"/>
  <c r="E14" i="1"/>
  <c r="V13" i="1"/>
  <c r="U13" i="1"/>
  <c r="T13" i="1"/>
  <c r="E13" i="1"/>
  <c r="T12" i="1"/>
  <c r="U12" i="1" s="1"/>
  <c r="V12" i="1" s="1"/>
  <c r="E12" i="1"/>
  <c r="T11" i="1"/>
  <c r="U11" i="1" s="1"/>
  <c r="V11" i="1" s="1"/>
  <c r="E11" i="1"/>
  <c r="T10" i="1"/>
  <c r="U10" i="1" s="1"/>
  <c r="V10" i="1" s="1"/>
  <c r="E10" i="1"/>
  <c r="T9" i="1"/>
  <c r="U9" i="1" s="1"/>
  <c r="V9" i="1" s="1"/>
  <c r="E9" i="1"/>
  <c r="T8" i="1"/>
  <c r="U8" i="1" s="1"/>
  <c r="V8" i="1" s="1"/>
  <c r="E8" i="1"/>
  <c r="T7" i="1"/>
  <c r="U7" i="1" s="1"/>
  <c r="V7" i="1" s="1"/>
  <c r="E7" i="1"/>
  <c r="T6" i="1"/>
  <c r="U6" i="1" s="1"/>
  <c r="V6" i="1" s="1"/>
  <c r="E6" i="1"/>
  <c r="T5" i="1"/>
  <c r="U5" i="1" s="1"/>
  <c r="V5" i="1" s="1"/>
  <c r="E5" i="1"/>
  <c r="T4" i="1"/>
  <c r="U4" i="1" s="1"/>
  <c r="V4" i="1" s="1"/>
  <c r="E4" i="1"/>
  <c r="T3" i="1"/>
  <c r="U3" i="1" s="1"/>
  <c r="V3" i="1" s="1"/>
  <c r="E3" i="1"/>
  <c r="V29" i="3" l="1"/>
  <c r="V16" i="3"/>
  <c r="V8" i="3"/>
  <c r="V3" i="3"/>
  <c r="V13" i="3"/>
  <c r="V17" i="3"/>
  <c r="V18" i="3"/>
  <c r="V26" i="3"/>
  <c r="V7" i="3"/>
  <c r="V9" i="3"/>
  <c r="V5" i="3"/>
  <c r="V10" i="3"/>
  <c r="V14" i="3"/>
  <c r="V25" i="3"/>
  <c r="V12" i="3"/>
  <c r="V23" i="3"/>
  <c r="V20" i="3"/>
</calcChain>
</file>

<file path=xl/sharedStrings.xml><?xml version="1.0" encoding="utf-8"?>
<sst xmlns="http://schemas.openxmlformats.org/spreadsheetml/2006/main" count="265" uniqueCount="142">
  <si>
    <t>序号</t>
  </si>
  <si>
    <t>学号</t>
  </si>
  <si>
    <t>姓名</t>
  </si>
  <si>
    <t>联系方式</t>
  </si>
  <si>
    <t>导师</t>
  </si>
  <si>
    <t>课程平均分</t>
  </si>
  <si>
    <t>课程平均分×10%</t>
  </si>
  <si>
    <t>学术成果</t>
  </si>
  <si>
    <t>学术成果得分</t>
  </si>
  <si>
    <t>学术成果×90%</t>
  </si>
  <si>
    <t>折算总分</t>
  </si>
  <si>
    <t>发表科研论文</t>
  </si>
  <si>
    <t>得分</t>
  </si>
  <si>
    <t>主持科研项目</t>
  </si>
  <si>
    <t>出版（参编）专著或教材</t>
  </si>
  <si>
    <t>科研获奖</t>
  </si>
  <si>
    <t>专利</t>
  </si>
  <si>
    <t>学术会议活动</t>
  </si>
  <si>
    <t>学科竞赛及科技活动</t>
  </si>
  <si>
    <t>2022XXXX</t>
  </si>
  <si>
    <t>XXX</t>
  </si>
  <si>
    <t>1、*，*等.论文题目
（JCR Q1，除导师外一作，2018年10月）（*分）；
2、*，*等.论文题目
（JCR Q2，除导师外一作，2021年10月）（*分）</t>
  </si>
  <si>
    <t>1、2018年X月-2018年X月，主持XXX项目，*分；</t>
  </si>
  <si>
    <t>1、2018年X月X日，出版
《专著或教材名称》，*分；
2、2019年X月X日，参编
《专著或教材名称》，*分；</t>
  </si>
  <si>
    <t>1、2018年X月X日，获XXX，国家级，*分；</t>
  </si>
  <si>
    <t xml:space="preserve">1、发明专利：基于威布尔分布的编组站咽喉道岔组资源可用度计算方法（201810447519.2   
除导师外第3署名）（*分）；  
</t>
  </si>
  <si>
    <t xml:space="preserve">1、境外国际会议会议：时间、地点、获会议优秀论文；（*分）
</t>
  </si>
  <si>
    <t>1、2019年X月：“华为杯”第15届中国研究生数学建模竞赛一等奖（*分）；</t>
  </si>
  <si>
    <t>注意：（此表适用于博士）
1、所有分数保留两位小数；
2、所有成果认定有效时间范围截至2024.09.22；
3、请按照模板格式填写。</t>
  </si>
  <si>
    <t>课程平均分×25%</t>
  </si>
  <si>
    <t>学术成果×75%</t>
  </si>
  <si>
    <t>江山</t>
  </si>
  <si>
    <t>1 彭其渊，江山等.多干扰下地铁列车运行与车底周转一体化调整优化（高水平中文期刊，2/6，除导师外一作，2024年8月）（35分）</t>
  </si>
  <si>
    <t>1.境外国际会议：The 10th International Conference on Railway Operations Modelling and Analysis - RailBelgrade 2023，2023年4月、塞尔维亚贝尔格莱德；（10分）</t>
  </si>
  <si>
    <t>1.2023年10月：INFORMS RAS问题求解竞赛一等奖（30分）；
2.2023年9月：“华为杯”第20届中国研究生数学建模竞赛二等奖（15分）；
3.2022年9月：“华为杯”第20届中国研究生数学建模竞赛二等奖（15分）</t>
  </si>
  <si>
    <t>李东婕</t>
  </si>
  <si>
    <t>1. Wu, A., Hu, L*., Li. D等. A Queue-SEIAR Model: Revealing the Transmission Mechanism of Epidemics in a Metro Line from a Meso Level. (JCR Q1，3/5，除导师外二作，2024年8月)(37.5分)；
2. 胡路，李东婕等.长大隧道施工车辆时刻表和运行路径协同优化 (高水平中文期刊，2/4，除导师外一作，2024年1月)（35分）。</t>
  </si>
  <si>
    <t xml:space="preserve"> 2023年10月：“华为杯”第20届中国研究生数学建模竞赛国家级二等奖（15分）</t>
  </si>
  <si>
    <t>王云彪</t>
  </si>
  <si>
    <t>1、Wang等.Analysis on pulse rate variability for pilot workload assessment based on wearable sensor
（JCR Q2，1/9，2024年8月）（52.5分）；
2、Liu等.Identification of pilots’ mental workload under different flight phases based on a portable EEG device
（EI，3/7，2023年8月）（0.75分）</t>
  </si>
  <si>
    <t xml:space="preserve">1.2023年12月：“华为杯”第二十届中国研究生数学建模竞赛三等奖（10分）；
2.2023年4月：正大杯第十四届全国大学生市场调查与分析大赛四川赛区一等奖（15分）；
</t>
  </si>
  <si>
    <t>夏魁</t>
  </si>
  <si>
    <t>1.蒋阳升，夏魁，蒋浩然，陈飞，姚志洪，A spatiotemporal optimization method for connected and
autonomous vehicle operations in long tunnel constructions（JCR Q2，2/5，除导师外一作，2024年8月）（52.5分）</t>
  </si>
  <si>
    <t>1.发明专利：一种智能网联运输车辆的时空协同运行控制方法及系统（202410169318.6 受理 除导师外第1署名）（3.5分）</t>
  </si>
  <si>
    <t>李乐</t>
  </si>
  <si>
    <t>1、Zhihong Yao, Le Li等.Optimal lane management policy for connected automated vehicles in mixed traffic flow（JCR Q2，2/5，除导师外一作，2024年1月）（52.5分）
2、 Yi Wang, Le Li等.Efficiency and fuel consumption of mixed traffic flow with lane management of CAVs（JCR Q2，2/5，2024年8月）（18.75分）</t>
  </si>
  <si>
    <t>1、境外国际会议会议：The TRB 103rd Annual Meeting  2024年1月、美国华盛顿(10分)</t>
  </si>
  <si>
    <t>1、2023年12月：“华为杯”第二十届中国研究生数学建模竞赛二等奖（15分）</t>
  </si>
  <si>
    <t>2022211319</t>
  </si>
  <si>
    <t>梁铖</t>
  </si>
  <si>
    <t>1、Jinqu Chen，Cheng Liang等.Resilience assessment of a highway–railway complementary network under rainstorms
（JCR Q1，2/6，2023年7月）（37.5分）；
2、殷勇，江承蓁，梁铖等.智轨跨线列车开行方案优化研究
（北大核心，3/5，除导师外二作，2024年8月）（2.5分）；</t>
  </si>
  <si>
    <t>1、The 7th Asian Conference of Management Science and Applications：2023.12.15-2023.12.17、日本冲绳、获会议优秀论文（The Student Outstanding Paper Awards of ACMSA2023）；（15分）</t>
  </si>
  <si>
    <t>1、2023年1月：“华为杯”第19届中国研究生数学建模竞赛优秀奖（5分）；</t>
  </si>
  <si>
    <t>陈卓</t>
  </si>
  <si>
    <t>1、YinY，ChenJQ，ChenZ等.A scenario model for enhancing the resilience of an urban rail transit network by adding new links（JCR Q2，除导师外二作，2024年3月）（18.75分）；
2、殷勇，岳梦凡，陈卓等.考虑智轨列车行驶时间不确定性的接运公交设计研究（北大核心，除导师外二作，2024年7月）（2.5分）</t>
  </si>
  <si>
    <r>
      <rPr>
        <sz val="11"/>
        <rFont val="宋体"/>
        <charset val="134"/>
        <scheme val="minor"/>
      </rPr>
      <t xml:space="preserve">1、2023年12月：“华为杯”第20届中国研究生数学建模竞赛优秀奖（5分）； </t>
    </r>
    <r>
      <rPr>
        <sz val="11"/>
        <color rgb="FFFF0000"/>
        <rFont val="宋体"/>
        <charset val="134"/>
        <scheme val="minor"/>
      </rPr>
      <t xml:space="preserve">            2、2024年6月：“外研社”全国大学生英语作文大赛省级三等奖（0分）；</t>
    </r>
    <r>
      <rPr>
        <sz val="11"/>
        <rFont val="宋体"/>
        <charset val="134"/>
        <scheme val="minor"/>
      </rPr>
      <t xml:space="preserve">         </t>
    </r>
    <r>
      <rPr>
        <sz val="11"/>
        <color rgb="FFFF0000"/>
        <rFont val="宋体"/>
        <charset val="134"/>
        <scheme val="minor"/>
      </rPr>
      <t>3、2024年2月：第二届“华数杯”国际大学生数学建模竞赛二等奖（0分）</t>
    </r>
    <r>
      <rPr>
        <sz val="11"/>
        <rFont val="宋体"/>
        <charset val="134"/>
        <scheme val="minor"/>
      </rPr>
      <t xml:space="preserve">          </t>
    </r>
    <r>
      <rPr>
        <sz val="11"/>
        <color rgb="FFFF0000"/>
        <rFont val="宋体"/>
        <charset val="134"/>
        <scheme val="minor"/>
      </rPr>
      <t>4、2022年12月：“外研社”全国大学生英语翻译大赛省级三等奖（0分）</t>
    </r>
  </si>
  <si>
    <t>何昱欣</t>
  </si>
  <si>
    <t>1、何昱欣，甘蜜，钱秋君，刘晓波.基于出行链视角的城际货车出行偏好挖掘方法研究（高水平中文期刊，一作，2024年4月）（35分）；</t>
  </si>
  <si>
    <r>
      <t>1、境外国际会议: 2024.1, Washington DC, 103th Annual Meeting of the Transportation Research Board (TRB), Presentation (0)（无参会证明）</t>
    </r>
    <r>
      <rPr>
        <sz val="11"/>
        <rFont val="宋体"/>
        <charset val="134"/>
        <scheme val="minor"/>
      </rPr>
      <t xml:space="preserve">
2、境内会议：2023年8月26-27日、中国天津、2023年第十九届物流系统工程暨第七届管理系统工程学术研讨会、区块链与智慧物流分论坛汇报论文《网络货运平台大数据驱动下基于出行链视角的城际货车出行模式挖掘方法研究》（3分）；</t>
    </r>
  </si>
  <si>
    <t>1、“华为杯”第十九届中国研究生数学建模竞赛二等奖（15分）；</t>
  </si>
  <si>
    <t>胡广红</t>
  </si>
  <si>
    <t>1、胡广红，汤银英等.考虑集装箱共享的中欧班列空箱调运研究
（北大核心，1/5，一作，2024年8月）（7分）；
2、舒文，汤银英，胡广红.考虑碳排放的车流径路与列车编组计划综合优化
（北大核心，2/3，除导师外二作，2024年8月）（3分）</t>
  </si>
  <si>
    <t xml:space="preserve">1、发明专利：考虑碳排放的车流径路与列车编组计划优化方法及系统（发明专利受理   
除导师外第1署名）（3.5分）；  
</t>
  </si>
  <si>
    <t>1、2023年12月：“华为杯”第20届中国研究生数学建模竞赛三等奖（10分）；</t>
  </si>
  <si>
    <t>黄盛炜</t>
  </si>
  <si>
    <t>2024年2月，参编《物流金融理论与实务》教材修订本第7、8章，2分</t>
  </si>
  <si>
    <t xml:space="preserve">1、2023年12月，“华为杯”第二十届中国研究生数学建模竞赛一等奖（30分）；
2、2022年12月，“华为杯”第十九届中国研究生数学建模竞赛二等奖（15分）。
</t>
  </si>
  <si>
    <t>2023200680</t>
  </si>
  <si>
    <t>黄涛</t>
  </si>
  <si>
    <t xml:space="preserve">1、韩科，黄涛等.Macroscopic fundamental diagram with volume–delay relationship: Model derivation, empirical validation and invariance property
（JCR Q1，2/6，除导师外一作，2024年7月）（105分）；
</t>
  </si>
  <si>
    <t xml:space="preserve"> 
</t>
  </si>
  <si>
    <t>李玉梅</t>
  </si>
  <si>
    <t>1、Si Chen,Yumei Li等.Assessing the impact of China Railway Express operations on the development of Chinese cities: China-Europe freight routes evolution and city development analysis
（JCR Q2，1/3，除导师外一作，2024年8月）（52.5分）；</t>
  </si>
  <si>
    <t>刘思源</t>
  </si>
  <si>
    <t>彭其渊，江山，刘思源等.
多干扰下地铁列车运行与车底周转一体化调整优化(高水平中文期刊，3/6，除导师外二作，2024年8月)(12.5分)</t>
  </si>
  <si>
    <t xml:space="preserve">2023年10月，获 2023 INFORMS Rail Applications Section Problem Solving Competition，First Place(30分)
2023年12月，获 “华为杯”第二十届中国研究生数学建模竞赛，成功参与奖(5分)
</t>
  </si>
  <si>
    <t>龙燕雨</t>
  </si>
  <si>
    <t xml:space="preserve">
1、发明专利：一种异常交通状态监测方法、装置、设备及可读存储介质（ZL202310001056.8除导师外第一署名）（31.5分）</t>
  </si>
  <si>
    <t>1、2023年12月：“华为杯”第20届中国研究生数学建模竞赛二等奖（15分）；
2、2022年12月：“华为杯”第19届中国研究生数学建模竞赛成功参与奖（5分）；</t>
  </si>
  <si>
    <t>罗佳楠</t>
  </si>
  <si>
    <t>1、帅斌，罗佳楠等.虚拟编组下基于跟驰模型的列车群运行控制方法研究
（高水平中文期刊或SCI，2/4，除导师外一作，2024年6月）（35分）</t>
  </si>
  <si>
    <t>1、2022年12月：“华为杯”第十九届中国研究生数学建模竞赛一等奖（30分）；
2、2023年12月：“华为杯”第二十届中国研究生数学建模竞赛二等奖（15分）</t>
  </si>
  <si>
    <t>彭茂珂</t>
  </si>
  <si>
    <t>1、彭茂珂，黄俊等.再探交通网络超额需求容量模型与算法（中文核心，交通运输工程与信息学报，一作，2024年4月）（0分）</t>
  </si>
  <si>
    <t>秦添雨</t>
  </si>
  <si>
    <t>1、Qi Huang，Tianyu Qin等.Modeling heterogenous crowd evacuation on stairs in high-rise buildings using a fine discrete floor field cellular automaton model: Accounting for speed and boundary layer variations
（JCR Q2，二作，2024年4月）（18.75分）；
2、罗琳，秦添雨等.典型优化措施下的瓶颈疏散试验研究
（CSCD，除导师外一作，2024年6月）（10.5分）</t>
  </si>
  <si>
    <t>2023年12月：“华为杯”第二十届中国研究生数学建模竞赛成功参与奖（5分）</t>
  </si>
  <si>
    <t>谈力</t>
  </si>
  <si>
    <t>1、Jiang等.Platoon-aware cooperative lane-changing strategy for connected
automated vehicles in mixed traffic flow.
（JCR Q1，2/6，除导师外一作，2024年3月）（52.5分）；</t>
  </si>
  <si>
    <t xml:space="preserve">1、发明专利：一种编队感知的智能网联汽车协同变道方法（202410156226.4   
除导师外第1署名）（31.5分）；  
</t>
  </si>
  <si>
    <t xml:space="preserve">
</t>
  </si>
  <si>
    <t>王睿琛</t>
  </si>
  <si>
    <t>境内高水平会议第三届全国热安全科学与技术研讨会：2024.8.20-21（合肥）</t>
  </si>
  <si>
    <t>2023年1月华为杯”第二十届中国研究生数学建模竞赛二等奖 2023年12月华为杯”第二十届中国研究生数学建模竞赛一等奖</t>
  </si>
  <si>
    <t>魏鹏臣</t>
  </si>
  <si>
    <t>Experimental Study on Enhancing Pedestrian Efficiency and Crowd Safety with Regular Sound under Open Boundaries</t>
  </si>
  <si>
    <t>辛警言</t>
  </si>
  <si>
    <t>智能网联车辆协同换道时序
计算方法、装置、设备及介质（ZL 2023 1 0089967.0，除导师外第一作者）（31.5）</t>
  </si>
  <si>
    <t>境外会议：January 9-13, 2023，Washington D.C.,US，
102nd Annual Meeting of Transportation Research Board (TRB)（0）（无参会证明）</t>
  </si>
  <si>
    <t>2023年1月，“华为杯”第19届
中国研究生数学建模竞赛三等奖（10）</t>
  </si>
  <si>
    <t>徐尉耀</t>
  </si>
  <si>
    <t>1.胡路，徐尉耀，李皓. 考虑混合车位的自动驾驶电动共享汽车运营与配置联合优化(高水平中文期刊，除导师外一作，2024年4月)（35分）2. Jun Zhang, Lu Hu, Yan Li, Weiyao Xu. Dynamic joint decision of matching parameters and relocation strategies in ride-sourcing systems interacting with traffic congestion (JCR Q1, 除导师外三作，2024年3月)(7.5分)</t>
  </si>
  <si>
    <t>1. “华为杯”第二十届中国研究生数学建模竞赛三等奖</t>
  </si>
  <si>
    <t>许泽琦</t>
  </si>
  <si>
    <t>1、Yi Wang, Zeqi Xu 等. Analysis of mixed traffic flow with different lane management strategy for 
connected automated vehicles: A fundamental diagram method (JCR Q1, 二作， 2024年5月)（37.5分）
2、Zhihong Yao, Tingting Ren, Yi Wang, Zeqi Xu 等.Fundamental diagram of mixed traffic flow 
considering dedicated and shared lanes management 
policies for CAVs (JCR Q1, 除导师外三作，2023年11月)（7.5分）</t>
  </si>
  <si>
    <t>1、2023年9月：“华为杯”第20届中国研究生数学建模竞赛三等奖（10分）</t>
  </si>
  <si>
    <t>闫琦若</t>
  </si>
  <si>
    <r>
      <rPr>
        <sz val="11"/>
        <color rgb="FFFF0000"/>
        <rFont val="宋体"/>
        <charset val="134"/>
        <scheme val="minor"/>
      </rPr>
      <t>1、Xue Yao，Qiruo Yan等.Investigation on car-following heterogeneity and its impacts on traffic safety and sustainability
（JCR Q2，2/5，2024年9月）（18.75分）；</t>
    </r>
    <r>
      <rPr>
        <sz val="11"/>
        <rFont val="宋体"/>
        <charset val="134"/>
        <scheme val="minor"/>
      </rPr>
      <t xml:space="preserve">
2、Lei Yang，Yafei Liu等.Stability Analysis of Connected Automated Vehicle Platoon Controller under Unreliable Communication Conditions
（高水平论文，4/6，除导师外三作，2023年9月）（2.5分）</t>
    </r>
  </si>
  <si>
    <t>1、2023年1月：“华为杯”第19届中国研究生数学建模竞赛二等奖（15分）；</t>
  </si>
  <si>
    <t>尤海林</t>
  </si>
  <si>
    <r>
      <rPr>
        <sz val="9"/>
        <rFont val="宋体"/>
        <charset val="134"/>
        <scheme val="minor"/>
      </rPr>
      <t>1、刘涛，尤海林.基于人机协同决策的运输调度优化研究,交通运输系统工程与信息,(高水平中文期刊，除导师外一作，2024年4月) （50分）；
2、</t>
    </r>
    <r>
      <rPr>
        <sz val="9"/>
        <rFont val="Times New Roman"/>
        <family val="1"/>
      </rPr>
      <t>Liu, Tao You Hailin et al. HailinHuman-Machine Collaborative Decision-Making Approach to Scheduling Customized Buses with Flexible Departure Times</t>
    </r>
    <r>
      <rPr>
        <sz val="9"/>
        <rFont val="宋体"/>
        <charset val="134"/>
      </rPr>
      <t>，</t>
    </r>
    <r>
      <rPr>
        <sz val="9"/>
        <rFont val="Times New Roman"/>
        <family val="1"/>
      </rPr>
      <t>Transportation Research Part A: Policy and Practice</t>
    </r>
    <r>
      <rPr>
        <sz val="9"/>
        <rFont val="宋体"/>
        <charset val="134"/>
        <scheme val="minor"/>
      </rPr>
      <t>，（</t>
    </r>
    <r>
      <rPr>
        <sz val="9"/>
        <rFont val="Times New Roman"/>
        <family val="1"/>
      </rPr>
      <t>JCR Q1</t>
    </r>
    <r>
      <rPr>
        <sz val="9"/>
        <rFont val="宋体"/>
        <charset val="134"/>
        <scheme val="minor"/>
      </rPr>
      <t>, 除导师外一作，2024年7月)（105分）</t>
    </r>
  </si>
  <si>
    <t>2024年3月26日，基于人机协同决策的需求响应公交车辆柔性调度优化方法，（专利号：ZL 2024 1 0054248.X，除导师外排第一） （31.5）</t>
  </si>
  <si>
    <t>境内国际会议：The 11th International Conference on Traffic &amp; Transportation Studies (ICTTS 2024)
2024年8月23-25日，获会议优秀论文 （4.5分）</t>
  </si>
  <si>
    <t>2023年12月，“华为杯”第二十届中国研究生数学建模竞赛二等奖 （15分）</t>
  </si>
  <si>
    <t>余欣睿</t>
  </si>
  <si>
    <t>Ming Li , Xinrui Yu 等，《Regional traffic congestion coordination control based on critical links》（JQR Q2，除导师外一作，2024年6月）</t>
  </si>
  <si>
    <r>
      <rPr>
        <sz val="11"/>
        <rFont val="宋体"/>
        <charset val="134"/>
        <scheme val="minor"/>
      </rPr>
      <t xml:space="preserve">1、2023年11月：“华为杯”第二十届中国研究生数学建模竞赛三等奖（10）；
</t>
    </r>
    <r>
      <rPr>
        <sz val="11"/>
        <color rgb="FFFF0000"/>
        <rFont val="宋体"/>
        <charset val="134"/>
        <scheme val="minor"/>
      </rPr>
      <t>2、2023年11月：第二届“BETT杯”全国大学生英语词汇大赛全国二等奖（0）；</t>
    </r>
  </si>
  <si>
    <t>喻磊</t>
  </si>
  <si>
    <t>1.发明专利（授权）：一种基于进化图自监督学习的运渣车高危污染源分类方法（ 202410112277.7除导师外第1署名）（45分）
2.发明专利（受理）：一种基于数据融合的重污染天气应急预案精细化建模方法（除导师外第1署名）（5分）</t>
  </si>
  <si>
    <t>1.2023年12月：“华为杯”第二十届中国研究生数学建模竞赛成功参与奖（5分）</t>
  </si>
  <si>
    <t>赵煜</t>
  </si>
  <si>
    <t>1、Yu Zhao，Ang Ji等.How Traffic Density and Trucks Influence Discretionary Lane
Changes on Freeways: An Empirical Analysis（EI，1/4，一作，2024年7月）（10.50分）；
2、Xiangyu He, Yu Zhao等.Coordinated Congestion Pricing for Bi-Modal Multi-Region Urban
Networks
（EI，2/5，二作，2024年7月）（3.75分）</t>
  </si>
  <si>
    <t xml:space="preserve">1、发明专利：无信号交叉口车辆通行顺序决策与轨迹优化方法及系统（202410432702.0   
除导师外第1署名）（3.5分）；  
</t>
  </si>
  <si>
    <t>郑倩</t>
  </si>
  <si>
    <t xml:space="preserve">1.郑倩，甘蜜，姚竹，魏力飞，面向高速铁路货运站选址的深度学习模型研究（高水平中文期刊，铁道学报，一作，2024年7月）（35分）
</t>
  </si>
  <si>
    <t xml:space="preserve">1、境外会议：2023.1.09, Washington DC, 102th Annual Meeting of the Transportation Research Board(TRB), 汇报论文《A Deep Learning Method for Site Selection of High-Speed Railway Freight Station.Transportation Research Board》（0分）（无参会证明）
</t>
  </si>
  <si>
    <r>
      <rPr>
        <sz val="11"/>
        <rFont val="宋体"/>
        <charset val="134"/>
        <scheme val="minor"/>
      </rPr>
      <t xml:space="preserve">1、“华为杯”第十九届中国研究生数学建模竞赛二等奖（15分）；
</t>
    </r>
    <r>
      <rPr>
        <sz val="11"/>
        <color rgb="FFFF0000"/>
        <rFont val="宋体"/>
        <charset val="134"/>
        <scheme val="minor"/>
      </rPr>
      <t>2、第二届全国大学生英语词汇大赛一等奖（0分）</t>
    </r>
  </si>
  <si>
    <t>1、境外国际会议会议：2023年9月24日-26日于西班牙毕尔巴鄂参加第26届ITSC并作汇报；（10分）</t>
    <phoneticPr fontId="18" type="noConversion"/>
  </si>
  <si>
    <t>1.世界交通运输大会，2024.6.26-2024.6.28，山东青岛(3分)</t>
    <phoneticPr fontId="18" type="noConversion"/>
  </si>
  <si>
    <t xml:space="preserve">
1.2024年6月，十四届全国大学生电子商务“创新、创意及创业”挑战赛省级三等奖(指导老师)（7分）；
2.2023年12月，华为杯”第二十届中国研究生数学建模竞赛成功参与奖（5分）</t>
    <phoneticPr fontId="18" type="noConversion"/>
  </si>
  <si>
    <t xml:space="preserve">1、发明专利受理：一种公路货运通道综合风险评价方法及电子设备（202210955070.7，除导师外第1署名）（3.5分）； </t>
    <phoneticPr fontId="18" type="noConversion"/>
  </si>
  <si>
    <t xml:space="preserve">
</t>
    <phoneticPr fontId="18" type="noConversion"/>
  </si>
  <si>
    <r>
      <t xml:space="preserve">1.1、第二十届五一数学建模竞赛三等奖（0分）2024年4月：第三届《英语世界》杯全国大学生英语词汇大赛研究生组一等奖（0分）
</t>
    </r>
    <r>
      <rPr>
        <sz val="11"/>
        <rFont val="宋体"/>
        <charset val="134"/>
        <scheme val="minor"/>
      </rPr>
      <t>2、2023年12月：“华为杯”第二十届中国研究生数学建模竞赛三等奖（10分）</t>
    </r>
    <phoneticPr fontId="18" type="noConversion"/>
  </si>
  <si>
    <t>成绩</t>
    <phoneticPr fontId="9" type="noConversion"/>
  </si>
  <si>
    <t>1、Wang等.Analysis on pulse rate variability for pilot workload assessment based on wearable sensor
（JCR Q2，1/9，2024年8月）（0分）；
2、Liu等.Identification of pilots’ mental workload under different flight phases based on a portable EEG device
（EI，3/7，2023年8月）（0.75分）</t>
    <phoneticPr fontId="18" type="noConversion"/>
  </si>
  <si>
    <t>1、2023年12月：“华为杯”第20届中国研究生数学建模竞赛优秀奖（5分）；             2、2024年6月：“外研社”全国大学生英语作文大赛省级三等奖（0分）；         3、2024年2月：第二届“华数杯”国际大学生数学建模竞赛二等奖（0分）          4、2022年12月：“外研社”全国大学生英语翻译大赛省级三等奖（0分）</t>
  </si>
  <si>
    <t>1、境外国际会议: 2024.1, Washington DC, 103th Annual Meeting of the Transportation Research Board (TRB), Presentation (0)（无参会证明）
2、境内会议：2023年8月26-27日、中国天津、2023年第十九届物流系统工程暨第七届管理系统工程学术研讨会、区块链与智慧物流分论坛汇报论文《网络货运平台大数据驱动下基于出行链视角的城际货车出行模式挖掘方法研究》（3分）；</t>
  </si>
  <si>
    <t>1.1、第二十届五一数学建模竞赛三等奖（0分）2024年4月：第三届《英语世界》杯全国大学生英语词汇大赛研究生组一等奖（0分）
2、2023年12月：“华为杯”第二十届中国研究生数学建模竞赛三等奖（10分）</t>
    <phoneticPr fontId="18" type="noConversion"/>
  </si>
  <si>
    <t>1、Xue Yao，Qiruo Yan等.Investigation on car-following heterogeneity and its impacts on traffic safety and sustainability
（JCR Q2，2/5，2024年9月）（18.75分）；
2、Lei Yang，Yafei Liu等.Stability Analysis of Connected Automated Vehicle Platoon Controller under Unreliable Communication Conditions
（高水平论文，4/6，除导师外三作，2023年9月）（2.5分）</t>
  </si>
  <si>
    <r>
      <t>1、刘涛，尤海林.基于人机协同决策的运输调度优化研究,交通运输系统工程与信息,(高水平中文期刊，除导师外一作，2024年4月) （50分）；
2、</t>
    </r>
    <r>
      <rPr>
        <sz val="9"/>
        <color theme="1"/>
        <rFont val="Times New Roman"/>
        <family val="1"/>
      </rPr>
      <t>Liu, Tao You Hailin et al. HailinHuman-Machine Collaborative Decision-Making Approach to Scheduling Customized Buses with Flexible Departure Times</t>
    </r>
    <r>
      <rPr>
        <sz val="9"/>
        <color theme="1"/>
        <rFont val="宋体"/>
        <family val="3"/>
        <charset val="134"/>
      </rPr>
      <t>，</t>
    </r>
    <r>
      <rPr>
        <sz val="9"/>
        <color theme="1"/>
        <rFont val="Times New Roman"/>
        <family val="1"/>
      </rPr>
      <t>Transportation Research Part A: Policy and Practice</t>
    </r>
    <r>
      <rPr>
        <sz val="9"/>
        <color theme="1"/>
        <rFont val="宋体"/>
        <family val="3"/>
        <charset val="134"/>
        <scheme val="minor"/>
      </rPr>
      <t>，（</t>
    </r>
    <r>
      <rPr>
        <sz val="9"/>
        <color theme="1"/>
        <rFont val="Times New Roman"/>
        <family val="1"/>
      </rPr>
      <t>JCR Q1</t>
    </r>
    <r>
      <rPr>
        <sz val="9"/>
        <color theme="1"/>
        <rFont val="宋体"/>
        <family val="3"/>
        <charset val="134"/>
        <scheme val="minor"/>
      </rPr>
      <t>, 除导师外一作，2024年7月)（105分）</t>
    </r>
  </si>
  <si>
    <t>1、2023年11月：“华为杯”第二十届中国研究生数学建模竞赛三等奖（10）；
2、2023年11月：第二届“BETT杯”全国大学生英语词汇大赛全国二等奖（0）；</t>
  </si>
  <si>
    <t>1、“华为杯”第十九届中国研究生数学建模竞赛二等奖（15分）；
2、第二届全国大学生英语词汇大赛一等奖（0分）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</si>
</sst>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_);[Red]\(0.00\)"/>
  </numFmts>
  <fonts count="30">
    <font>
      <sz val="11"/>
      <color theme="1"/>
      <name val="宋体"/>
      <charset val="134"/>
      <scheme val="minor"/>
    </font>
    <font>
      <sz val="11"/>
      <name val="宋体"/>
      <charset val="134"/>
      <scheme val="minor"/>
    </font>
    <font>
      <sz val="11"/>
      <color rgb="FFFF0000"/>
      <name val="宋体"/>
      <charset val="134"/>
      <scheme val="minor"/>
    </font>
    <font>
      <sz val="11"/>
      <name val="宋体"/>
      <charset val="134"/>
    </font>
    <font>
      <b/>
      <sz val="11"/>
      <color theme="1"/>
      <name val="宋体"/>
      <charset val="134"/>
      <scheme val="minor"/>
    </font>
    <font>
      <b/>
      <sz val="11"/>
      <color rgb="FFFF0000"/>
      <name val="宋体"/>
      <charset val="134"/>
      <scheme val="minor"/>
    </font>
    <font>
      <sz val="10.5"/>
      <color theme="1"/>
      <name val="Times New Roman"/>
      <family val="1"/>
    </font>
    <font>
      <sz val="10.5"/>
      <color theme="1"/>
      <name val="华文仿宋"/>
      <charset val="134"/>
    </font>
    <font>
      <sz val="11"/>
      <color rgb="FF000000"/>
      <name val="宋体"/>
      <charset val="134"/>
      <scheme val="minor"/>
    </font>
    <font>
      <sz val="9"/>
      <name val="宋体"/>
      <charset val="134"/>
      <scheme val="minor"/>
    </font>
    <font>
      <sz val="11"/>
      <color rgb="FF000000"/>
      <name val="宋体"/>
      <charset val="134"/>
    </font>
    <font>
      <sz val="11"/>
      <name val="SimSun"/>
      <charset val="134"/>
    </font>
    <font>
      <sz val="10"/>
      <name val="宋体"/>
      <charset val="134"/>
      <scheme val="minor"/>
    </font>
    <font>
      <b/>
      <sz val="14"/>
      <color rgb="FFFF0000"/>
      <name val="宋体"/>
      <charset val="134"/>
      <scheme val="minor"/>
    </font>
    <font>
      <sz val="11"/>
      <color theme="1"/>
      <name val="宋体"/>
      <charset val="134"/>
      <scheme val="minor"/>
    </font>
    <font>
      <sz val="11"/>
      <color indexed="8"/>
      <name val="宋体"/>
      <charset val="134"/>
    </font>
    <font>
      <sz val="9"/>
      <name val="Times New Roman"/>
      <family val="1"/>
    </font>
    <font>
      <sz val="9"/>
      <name val="宋体"/>
      <charset val="134"/>
    </font>
    <font>
      <sz val="9"/>
      <name val="宋体"/>
      <family val="3"/>
      <charset val="134"/>
      <scheme val="minor"/>
    </font>
    <font>
      <sz val="11"/>
      <name val="宋体"/>
      <family val="3"/>
      <charset val="134"/>
      <scheme val="minor"/>
    </font>
    <font>
      <sz val="11"/>
      <color theme="1"/>
      <name val="宋体"/>
      <family val="3"/>
      <charset val="134"/>
      <scheme val="minor"/>
    </font>
    <font>
      <sz val="11"/>
      <color rgb="FFFF0000"/>
      <name val="宋体"/>
      <family val="3"/>
      <charset val="134"/>
      <scheme val="minor"/>
    </font>
    <font>
      <b/>
      <sz val="11"/>
      <color theme="1"/>
      <name val="宋体"/>
      <family val="3"/>
      <charset val="134"/>
      <scheme val="minor"/>
    </font>
    <font>
      <sz val="11"/>
      <color theme="1"/>
      <name val="宋体"/>
      <family val="3"/>
      <charset val="134"/>
    </font>
    <font>
      <sz val="10.5"/>
      <color theme="1"/>
      <name val="华文仿宋"/>
      <family val="3"/>
      <charset val="134"/>
    </font>
    <font>
      <sz val="10"/>
      <color theme="1"/>
      <name val="宋体"/>
      <family val="3"/>
      <charset val="134"/>
      <scheme val="minor"/>
    </font>
    <font>
      <sz val="11"/>
      <color theme="1"/>
      <name val="SimSun"/>
      <charset val="134"/>
    </font>
    <font>
      <sz val="9"/>
      <color theme="1"/>
      <name val="宋体"/>
      <family val="3"/>
      <charset val="134"/>
      <scheme val="minor"/>
    </font>
    <font>
      <sz val="9"/>
      <color theme="1"/>
      <name val="Times New Roman"/>
      <family val="1"/>
    </font>
    <font>
      <sz val="9"/>
      <color theme="1"/>
      <name val="宋体"/>
      <family val="3"/>
      <charset val="13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medium">
        <color auto="1"/>
      </right>
      <top/>
      <bottom/>
      <diagonal/>
    </border>
    <border>
      <left style="thin">
        <color auto="1"/>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diagonal/>
    </border>
  </borders>
  <cellStyleXfs count="3">
    <xf numFmtId="0" fontId="0" fillId="0" borderId="0">
      <alignment vertical="center"/>
    </xf>
    <xf numFmtId="0" fontId="14" fillId="0" borderId="0">
      <alignment vertical="center"/>
    </xf>
    <xf numFmtId="0" fontId="15" fillId="0" borderId="0">
      <alignment vertical="center"/>
    </xf>
  </cellStyleXfs>
  <cellXfs count="86">
    <xf numFmtId="0" fontId="0" fillId="0" borderId="0" xfId="0">
      <alignment vertical="center"/>
    </xf>
    <xf numFmtId="0" fontId="4" fillId="0" borderId="3" xfId="0" applyFont="1" applyBorder="1" applyAlignment="1">
      <alignment horizontal="center" vertical="center"/>
    </xf>
    <xf numFmtId="0" fontId="0" fillId="2" borderId="3" xfId="0"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3" xfId="0" applyFont="1" applyFill="1" applyBorder="1" applyAlignment="1">
      <alignment horizontal="left" vertical="center" wrapText="1"/>
    </xf>
    <xf numFmtId="0" fontId="0" fillId="2" borderId="3" xfId="0"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1" fillId="2" borderId="3" xfId="1" applyFont="1" applyFill="1" applyBorder="1" applyAlignment="1">
      <alignment horizontal="left" vertical="center" wrapText="1"/>
    </xf>
    <xf numFmtId="0" fontId="9" fillId="2" borderId="3" xfId="0" applyFont="1" applyFill="1" applyBorder="1" applyAlignment="1">
      <alignment horizontal="center" vertical="center" wrapText="1"/>
    </xf>
    <xf numFmtId="177" fontId="0" fillId="2" borderId="3" xfId="0" applyNumberFormat="1" applyFill="1" applyBorder="1" applyAlignment="1">
      <alignment horizontal="center" vertical="center" wrapText="1"/>
    </xf>
    <xf numFmtId="0" fontId="12" fillId="2" borderId="3"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lignment vertical="center"/>
    </xf>
    <xf numFmtId="0" fontId="5" fillId="0" borderId="3" xfId="0" applyFont="1" applyBorder="1" applyAlignment="1">
      <alignment horizontal="center" vertical="center"/>
    </xf>
    <xf numFmtId="0" fontId="2" fillId="0" borderId="3" xfId="0" applyFont="1" applyBorder="1" applyAlignment="1">
      <alignment horizontal="center" vertical="center"/>
    </xf>
    <xf numFmtId="0" fontId="1" fillId="0" borderId="3" xfId="0" applyFont="1" applyBorder="1" applyAlignment="1">
      <alignment horizontal="center" vertical="center"/>
    </xf>
    <xf numFmtId="0" fontId="2" fillId="0" borderId="3" xfId="0" applyFont="1" applyBorder="1" applyAlignment="1">
      <alignment horizontal="left" vertical="center" wrapText="1"/>
    </xf>
    <xf numFmtId="0" fontId="0" fillId="0" borderId="4" xfId="0" applyBorder="1">
      <alignment vertical="center"/>
    </xf>
    <xf numFmtId="0" fontId="5" fillId="0" borderId="0" xfId="0" applyFont="1" applyAlignment="1">
      <alignment horizontal="left" vertical="center"/>
    </xf>
    <xf numFmtId="0" fontId="11" fillId="2" borderId="3" xfId="0" applyFont="1" applyFill="1" applyBorder="1" applyAlignment="1">
      <alignment horizontal="center" vertical="center" wrapText="1"/>
    </xf>
    <xf numFmtId="0" fontId="0" fillId="2" borderId="3" xfId="0" applyFill="1" applyBorder="1" applyAlignment="1">
      <alignment vertical="center" wrapText="1"/>
    </xf>
    <xf numFmtId="0" fontId="7" fillId="2" borderId="3" xfId="0" applyFont="1" applyFill="1" applyBorder="1" applyAlignment="1">
      <alignment vertical="center" wrapText="1"/>
    </xf>
    <xf numFmtId="0" fontId="10" fillId="2"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9" fillId="2" borderId="3" xfId="0" applyFont="1" applyFill="1" applyBorder="1" applyAlignment="1">
      <alignment horizontal="left" vertical="center" wrapText="1"/>
    </xf>
    <xf numFmtId="0" fontId="19" fillId="2" borderId="3" xfId="0" applyFont="1" applyFill="1" applyBorder="1" applyAlignment="1">
      <alignment vertical="center" wrapText="1"/>
    </xf>
    <xf numFmtId="0" fontId="3" fillId="2" borderId="3"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0" fillId="0" borderId="3" xfId="0" applyBorder="1" applyAlignment="1">
      <alignment vertical="center" wrapText="1"/>
    </xf>
    <xf numFmtId="176" fontId="0" fillId="2" borderId="3" xfId="0" applyNumberFormat="1" applyFill="1" applyBorder="1" applyAlignment="1">
      <alignment horizontal="center" vertical="center" wrapText="1"/>
    </xf>
    <xf numFmtId="49" fontId="0" fillId="2" borderId="3" xfId="0" applyNumberFormat="1" applyFill="1" applyBorder="1" applyAlignment="1">
      <alignment horizontal="center" vertical="center" wrapText="1"/>
    </xf>
    <xf numFmtId="0" fontId="6" fillId="2" borderId="3"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3" fillId="2" borderId="3" xfId="0" applyFont="1" applyFill="1" applyBorder="1" applyAlignment="1">
      <alignment horizontal="justify"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0" fillId="0" borderId="3" xfId="0" applyBorder="1" applyAlignment="1">
      <alignment horizontal="center" vertical="center" wrapText="1"/>
    </xf>
    <xf numFmtId="177" fontId="0" fillId="0" borderId="3" xfId="0" applyNumberFormat="1" applyBorder="1" applyAlignment="1">
      <alignment horizontal="center" vertical="center" wrapText="1"/>
    </xf>
    <xf numFmtId="0" fontId="2" fillId="0" borderId="3" xfId="0" applyFont="1" applyBorder="1" applyAlignment="1">
      <alignment horizontal="center" vertical="center" wrapText="1"/>
    </xf>
    <xf numFmtId="176" fontId="0" fillId="0" borderId="3" xfId="0" applyNumberFormat="1" applyBorder="1" applyAlignment="1">
      <alignment horizontal="center" vertical="center" wrapText="1"/>
    </xf>
    <xf numFmtId="177" fontId="20"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0" fontId="20" fillId="0" borderId="3" xfId="0" applyFont="1" applyBorder="1" applyAlignment="1">
      <alignment vertical="center" wrapText="1"/>
    </xf>
    <xf numFmtId="176" fontId="20" fillId="2" borderId="3" xfId="0" applyNumberFormat="1" applyFont="1" applyFill="1" applyBorder="1" applyAlignment="1">
      <alignment horizontal="center" vertical="center" wrapText="1"/>
    </xf>
    <xf numFmtId="177" fontId="20" fillId="2" borderId="3" xfId="0" applyNumberFormat="1" applyFont="1" applyFill="1" applyBorder="1" applyAlignment="1">
      <alignment horizontal="center" vertical="center" wrapText="1"/>
    </xf>
    <xf numFmtId="0" fontId="20" fillId="2" borderId="3" xfId="0" applyFont="1" applyFill="1" applyBorder="1" applyAlignment="1">
      <alignment vertical="center" wrapText="1"/>
    </xf>
    <xf numFmtId="49" fontId="20" fillId="2" borderId="3" xfId="0" applyNumberFormat="1" applyFont="1" applyFill="1" applyBorder="1" applyAlignment="1">
      <alignment horizontal="center" vertical="center" wrapText="1"/>
    </xf>
    <xf numFmtId="0" fontId="20" fillId="2" borderId="3" xfId="1" applyFont="1" applyFill="1" applyBorder="1" applyAlignment="1">
      <alignment horizontal="center" vertical="center" wrapText="1"/>
    </xf>
    <xf numFmtId="0" fontId="20" fillId="2" borderId="3" xfId="0" applyFont="1" applyFill="1" applyBorder="1" applyAlignment="1">
      <alignment horizontal="left" vertical="center" wrapText="1"/>
    </xf>
    <xf numFmtId="49" fontId="23" fillId="2" borderId="3" xfId="0" applyNumberFormat="1"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3" xfId="0" applyFont="1" applyFill="1" applyBorder="1" applyAlignment="1">
      <alignment horizontal="justify" vertical="center" wrapText="1"/>
    </xf>
    <xf numFmtId="0" fontId="23" fillId="2" borderId="3" xfId="0" applyFont="1" applyFill="1" applyBorder="1" applyAlignment="1">
      <alignment horizontal="left" vertical="center" wrapText="1"/>
    </xf>
    <xf numFmtId="0" fontId="24" fillId="2" borderId="3"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7" fillId="2" borderId="3" xfId="0" applyFont="1" applyFill="1" applyBorder="1" applyAlignment="1">
      <alignment horizontal="left" vertical="center" wrapText="1"/>
    </xf>
    <xf numFmtId="0" fontId="27" fillId="2" borderId="3" xfId="0" applyFont="1" applyFill="1" applyBorder="1" applyAlignment="1">
      <alignment horizontal="center" vertical="center" wrapText="1"/>
    </xf>
    <xf numFmtId="0" fontId="24" fillId="2" borderId="3" xfId="0" applyFont="1" applyFill="1" applyBorder="1" applyAlignment="1">
      <alignment vertical="center" wrapText="1"/>
    </xf>
    <xf numFmtId="0" fontId="20" fillId="2" borderId="3" xfId="1" applyFont="1" applyFill="1" applyBorder="1" applyAlignment="1">
      <alignment horizontal="left" vertical="center" wrapText="1"/>
    </xf>
    <xf numFmtId="0" fontId="20" fillId="0" borderId="3" xfId="0" applyFont="1" applyBorder="1" applyAlignment="1">
      <alignment horizontal="center" vertical="center" wrapText="1"/>
    </xf>
    <xf numFmtId="176" fontId="20" fillId="0" borderId="3"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4" fillId="0" borderId="3"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13" fillId="0" borderId="6" xfId="0" applyFont="1" applyBorder="1" applyAlignment="1">
      <alignment horizontal="left" vertical="center" wrapText="1"/>
    </xf>
    <xf numFmtId="0" fontId="13" fillId="0" borderId="7"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5"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2" fillId="0" borderId="3" xfId="0" applyFont="1" applyBorder="1" applyAlignment="1">
      <alignment horizontal="center" vertical="center" wrapText="1"/>
    </xf>
    <xf numFmtId="177" fontId="22" fillId="0" borderId="3" xfId="0" applyNumberFormat="1" applyFont="1" applyBorder="1" applyAlignment="1">
      <alignment horizontal="center" vertical="center" wrapText="1"/>
    </xf>
    <xf numFmtId="176" fontId="22" fillId="0" borderId="3" xfId="0" applyNumberFormat="1" applyFont="1" applyBorder="1" applyAlignment="1">
      <alignment horizontal="center" vertical="center" wrapText="1"/>
    </xf>
  </cellXfs>
  <cellStyles count="3">
    <cellStyle name="常规" xfId="0" builtinId="0"/>
    <cellStyle name="常规 2" xfId="1" xr:uid="{00000000-0005-0000-0000-000031000000}"/>
    <cellStyle name="常规 4" xfId="2" xr:uid="{00000000-0005-0000-0000-000032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9"/>
  <sheetViews>
    <sheetView topLeftCell="B1" zoomScale="85" zoomScaleNormal="85" workbookViewId="0">
      <selection activeCell="B19" sqref="B19:L19"/>
    </sheetView>
  </sheetViews>
  <sheetFormatPr defaultColWidth="9" defaultRowHeight="13.5"/>
  <cols>
    <col min="1" max="1" width="5" customWidth="1"/>
    <col min="2" max="2" width="9.5" customWidth="1"/>
    <col min="3" max="3" width="6" customWidth="1"/>
    <col min="4" max="4" width="10" customWidth="1"/>
    <col min="5" max="5" width="6" customWidth="1"/>
    <col min="6" max="6" width="12.25" style="16" customWidth="1"/>
    <col min="7" max="7" width="17.875" customWidth="1"/>
    <col min="8" max="8" width="22.75" customWidth="1"/>
    <col min="9" max="9" width="5.875" customWidth="1"/>
    <col min="10" max="10" width="16.5" customWidth="1"/>
    <col min="11" max="11" width="5.75" customWidth="1"/>
    <col min="12" max="12" width="26.25" customWidth="1"/>
    <col min="13" max="13" width="5.75" customWidth="1"/>
    <col min="14" max="14" width="14.625" customWidth="1"/>
    <col min="15" max="15" width="5.75" customWidth="1"/>
    <col min="16" max="16" width="16.5" customWidth="1"/>
    <col min="17" max="17" width="5.75" customWidth="1"/>
    <col min="18" max="18" width="16.5" customWidth="1"/>
    <col min="19" max="19" width="5.75" customWidth="1"/>
    <col min="20" max="20" width="20.75" customWidth="1"/>
    <col min="21" max="21" width="5.75" customWidth="1"/>
    <col min="22" max="22" width="14.625" customWidth="1"/>
    <col min="23" max="23" width="15.625" customWidth="1"/>
    <col min="24" max="24" width="12.875" customWidth="1"/>
  </cols>
  <sheetData>
    <row r="1" spans="1:24" ht="18.75" customHeight="1">
      <c r="A1" s="72" t="s">
        <v>0</v>
      </c>
      <c r="B1" s="72" t="s">
        <v>1</v>
      </c>
      <c r="C1" s="72" t="s">
        <v>2</v>
      </c>
      <c r="D1" s="81" t="s">
        <v>3</v>
      </c>
      <c r="E1" s="81" t="s">
        <v>4</v>
      </c>
      <c r="F1" s="80" t="s">
        <v>5</v>
      </c>
      <c r="G1" s="72" t="s">
        <v>6</v>
      </c>
      <c r="H1" s="73" t="s">
        <v>7</v>
      </c>
      <c r="I1" s="74"/>
      <c r="J1" s="74"/>
      <c r="K1" s="74"/>
      <c r="L1" s="74"/>
      <c r="M1" s="74"/>
      <c r="N1" s="74"/>
      <c r="O1" s="74"/>
      <c r="P1" s="74"/>
      <c r="Q1" s="74"/>
      <c r="R1" s="74"/>
      <c r="S1" s="74"/>
      <c r="T1" s="74"/>
      <c r="U1" s="75"/>
      <c r="V1" s="70" t="s">
        <v>8</v>
      </c>
      <c r="W1" s="72" t="s">
        <v>9</v>
      </c>
      <c r="X1" s="72" t="s">
        <v>10</v>
      </c>
    </row>
    <row r="2" spans="1:24" ht="18.75" customHeight="1">
      <c r="A2" s="72"/>
      <c r="B2" s="72"/>
      <c r="C2" s="72"/>
      <c r="D2" s="82"/>
      <c r="E2" s="82"/>
      <c r="F2" s="80"/>
      <c r="G2" s="72"/>
      <c r="H2" s="1" t="s">
        <v>11</v>
      </c>
      <c r="I2" s="17" t="s">
        <v>12</v>
      </c>
      <c r="J2" s="1" t="s">
        <v>13</v>
      </c>
      <c r="K2" s="17" t="s">
        <v>12</v>
      </c>
      <c r="L2" s="1" t="s">
        <v>14</v>
      </c>
      <c r="M2" s="17" t="s">
        <v>12</v>
      </c>
      <c r="N2" s="1" t="s">
        <v>15</v>
      </c>
      <c r="O2" s="17" t="s">
        <v>12</v>
      </c>
      <c r="P2" s="1" t="s">
        <v>16</v>
      </c>
      <c r="Q2" s="17" t="s">
        <v>12</v>
      </c>
      <c r="R2" s="1" t="s">
        <v>17</v>
      </c>
      <c r="S2" s="17" t="s">
        <v>12</v>
      </c>
      <c r="T2" s="1" t="s">
        <v>18</v>
      </c>
      <c r="U2" s="17" t="s">
        <v>12</v>
      </c>
      <c r="V2" s="71"/>
      <c r="W2" s="72"/>
      <c r="X2" s="72"/>
    </row>
    <row r="3" spans="1:24" s="15" customFormat="1" ht="159" customHeight="1">
      <c r="A3" s="18">
        <v>1</v>
      </c>
      <c r="B3" s="18" t="s">
        <v>19</v>
      </c>
      <c r="C3" s="18" t="s">
        <v>20</v>
      </c>
      <c r="D3" s="19"/>
      <c r="E3" s="19"/>
      <c r="F3" s="18"/>
      <c r="G3" s="18"/>
      <c r="H3" s="20" t="s">
        <v>21</v>
      </c>
      <c r="I3" s="20"/>
      <c r="J3" s="20" t="s">
        <v>22</v>
      </c>
      <c r="K3" s="20"/>
      <c r="L3" s="20" t="s">
        <v>23</v>
      </c>
      <c r="M3" s="20"/>
      <c r="N3" s="20" t="s">
        <v>24</v>
      </c>
      <c r="O3" s="20"/>
      <c r="P3" s="20" t="s">
        <v>25</v>
      </c>
      <c r="Q3" s="20"/>
      <c r="R3" s="20" t="s">
        <v>26</v>
      </c>
      <c r="S3" s="20"/>
      <c r="T3" s="20" t="s">
        <v>27</v>
      </c>
      <c r="U3" s="20"/>
      <c r="V3" s="20"/>
      <c r="W3" s="18"/>
      <c r="X3" s="19"/>
    </row>
    <row r="4" spans="1:24" s="15" customFormat="1">
      <c r="A4" s="19"/>
      <c r="B4" s="19"/>
      <c r="C4" s="19"/>
      <c r="D4" s="19"/>
      <c r="E4" s="19"/>
      <c r="F4" s="19"/>
      <c r="G4" s="19"/>
      <c r="H4" s="19"/>
      <c r="I4" s="19"/>
      <c r="J4" s="19"/>
      <c r="K4" s="19"/>
      <c r="L4" s="19"/>
      <c r="M4" s="19"/>
      <c r="N4" s="19"/>
      <c r="O4" s="19"/>
      <c r="P4" s="19"/>
      <c r="Q4" s="19"/>
      <c r="R4" s="19"/>
      <c r="S4" s="19"/>
      <c r="T4" s="19"/>
      <c r="U4" s="19"/>
      <c r="V4" s="19"/>
      <c r="W4" s="19"/>
      <c r="X4" s="19"/>
    </row>
    <row r="5" spans="1:24" s="15" customFormat="1">
      <c r="A5" s="19"/>
      <c r="B5" s="19"/>
      <c r="C5" s="19"/>
      <c r="D5" s="19"/>
      <c r="E5" s="19"/>
      <c r="F5" s="19"/>
      <c r="G5" s="19"/>
      <c r="H5" s="19"/>
      <c r="I5" s="19"/>
      <c r="J5" s="19"/>
      <c r="K5" s="19"/>
      <c r="L5" s="19"/>
      <c r="M5" s="19"/>
      <c r="N5" s="19"/>
      <c r="O5" s="19"/>
      <c r="P5" s="19"/>
      <c r="Q5" s="19"/>
      <c r="R5" s="19"/>
      <c r="S5" s="19"/>
      <c r="T5" s="19"/>
      <c r="U5" s="19"/>
      <c r="V5" s="19"/>
      <c r="W5" s="19"/>
      <c r="X5" s="19"/>
    </row>
    <row r="6" spans="1:24" s="15" customFormat="1">
      <c r="A6" s="19"/>
      <c r="B6" s="19"/>
      <c r="C6" s="19"/>
      <c r="D6" s="19"/>
      <c r="E6" s="19"/>
      <c r="F6" s="19"/>
      <c r="G6" s="19"/>
      <c r="H6" s="19"/>
      <c r="I6" s="19"/>
      <c r="J6" s="19"/>
      <c r="K6" s="19"/>
      <c r="L6" s="19"/>
      <c r="M6" s="19"/>
      <c r="N6" s="19"/>
      <c r="O6" s="19"/>
      <c r="P6" s="19"/>
      <c r="Q6" s="19"/>
      <c r="R6" s="19"/>
      <c r="S6" s="19"/>
      <c r="T6" s="19"/>
      <c r="U6" s="19"/>
      <c r="V6" s="19"/>
      <c r="W6" s="19"/>
      <c r="X6" s="19"/>
    </row>
    <row r="7" spans="1:24" s="15" customFormat="1">
      <c r="A7" s="19"/>
      <c r="B7" s="19"/>
      <c r="C7" s="19"/>
      <c r="D7" s="19"/>
      <c r="E7" s="19"/>
      <c r="F7" s="19"/>
      <c r="G7" s="19"/>
      <c r="H7" s="19"/>
      <c r="I7" s="19"/>
      <c r="J7" s="19"/>
      <c r="K7" s="19"/>
      <c r="L7" s="19"/>
      <c r="M7" s="19"/>
      <c r="N7" s="19"/>
      <c r="O7" s="19"/>
      <c r="P7" s="19"/>
      <c r="Q7" s="19"/>
      <c r="R7" s="19"/>
      <c r="S7" s="19"/>
      <c r="T7" s="19"/>
      <c r="U7" s="19"/>
      <c r="V7" s="19"/>
      <c r="W7" s="19"/>
      <c r="X7" s="19"/>
    </row>
    <row r="8" spans="1:24" s="15" customFormat="1">
      <c r="A8" s="19"/>
      <c r="B8" s="19"/>
      <c r="C8" s="19"/>
      <c r="D8" s="19"/>
      <c r="E8" s="19"/>
      <c r="F8" s="19"/>
      <c r="G8" s="19"/>
      <c r="H8" s="19"/>
      <c r="I8" s="19"/>
      <c r="J8" s="19"/>
      <c r="K8" s="19"/>
      <c r="L8" s="19"/>
      <c r="M8" s="19"/>
      <c r="N8" s="19"/>
      <c r="O8" s="19"/>
      <c r="P8" s="19"/>
      <c r="Q8" s="19"/>
      <c r="R8" s="19"/>
      <c r="S8" s="19"/>
      <c r="T8" s="19"/>
      <c r="U8" s="19"/>
      <c r="V8" s="19"/>
      <c r="W8" s="19"/>
      <c r="X8" s="19"/>
    </row>
    <row r="9" spans="1:24" s="15" customFormat="1">
      <c r="A9" s="19"/>
      <c r="B9" s="19"/>
      <c r="C9" s="19"/>
      <c r="D9" s="19"/>
      <c r="E9" s="19"/>
      <c r="F9" s="19"/>
      <c r="G9" s="19"/>
      <c r="H9" s="19"/>
      <c r="I9" s="19"/>
      <c r="J9" s="19"/>
      <c r="K9" s="19"/>
      <c r="L9" s="19"/>
      <c r="M9" s="19"/>
      <c r="N9" s="19"/>
      <c r="O9" s="19"/>
      <c r="P9" s="19"/>
      <c r="Q9" s="19"/>
      <c r="R9" s="19"/>
      <c r="S9" s="19"/>
      <c r="T9" s="19"/>
      <c r="U9" s="19"/>
      <c r="V9" s="19"/>
      <c r="W9" s="19"/>
      <c r="X9" s="19"/>
    </row>
    <row r="10" spans="1:24" s="15" customFormat="1">
      <c r="A10" s="19"/>
      <c r="B10" s="19"/>
      <c r="C10" s="19"/>
      <c r="D10" s="19"/>
      <c r="E10" s="19"/>
      <c r="F10" s="19"/>
      <c r="G10" s="19"/>
      <c r="H10" s="19"/>
      <c r="I10" s="19"/>
      <c r="J10" s="19"/>
      <c r="K10" s="19"/>
      <c r="L10" s="19"/>
      <c r="M10" s="19"/>
      <c r="N10" s="19"/>
      <c r="O10" s="19"/>
      <c r="P10" s="19"/>
      <c r="Q10" s="19"/>
      <c r="R10" s="19"/>
      <c r="S10" s="19"/>
      <c r="T10" s="19"/>
      <c r="U10" s="19"/>
      <c r="V10" s="19"/>
      <c r="W10" s="19"/>
      <c r="X10" s="19"/>
    </row>
    <row r="11" spans="1:24" s="15" customFormat="1">
      <c r="A11" s="19"/>
      <c r="B11" s="19"/>
      <c r="C11" s="19"/>
      <c r="D11" s="19"/>
      <c r="E11" s="19"/>
      <c r="F11" s="19"/>
      <c r="G11" s="19"/>
      <c r="H11" s="19"/>
      <c r="I11" s="19"/>
      <c r="J11" s="19"/>
      <c r="K11" s="19"/>
      <c r="L11" s="19"/>
      <c r="M11" s="19"/>
      <c r="N11" s="19"/>
      <c r="O11" s="19"/>
      <c r="P11" s="19"/>
      <c r="Q11" s="19"/>
      <c r="R11" s="19"/>
      <c r="S11" s="19"/>
      <c r="T11" s="19"/>
      <c r="U11" s="19"/>
      <c r="V11" s="19"/>
      <c r="W11" s="19"/>
      <c r="X11" s="19"/>
    </row>
    <row r="12" spans="1:24" s="15" customFormat="1">
      <c r="A12" s="19"/>
      <c r="B12" s="19"/>
      <c r="C12" s="19"/>
      <c r="D12" s="19"/>
      <c r="E12" s="19"/>
      <c r="F12" s="19"/>
      <c r="G12" s="19"/>
      <c r="H12" s="19"/>
      <c r="I12" s="19"/>
      <c r="J12" s="19"/>
      <c r="K12" s="19"/>
      <c r="L12" s="19"/>
      <c r="M12" s="19"/>
      <c r="N12" s="19"/>
      <c r="O12" s="19"/>
      <c r="P12" s="19"/>
      <c r="Q12" s="19"/>
      <c r="R12" s="19"/>
      <c r="S12" s="19"/>
      <c r="T12" s="19"/>
      <c r="U12" s="19"/>
      <c r="V12" s="19"/>
      <c r="W12" s="19"/>
      <c r="X12" s="19"/>
    </row>
    <row r="13" spans="1:24" s="15" customFormat="1">
      <c r="A13" s="19"/>
      <c r="B13" s="19"/>
      <c r="C13" s="19"/>
      <c r="D13" s="19"/>
      <c r="E13" s="19"/>
      <c r="F13" s="19"/>
      <c r="G13" s="19"/>
      <c r="H13" s="19"/>
      <c r="I13" s="19"/>
      <c r="J13" s="19"/>
      <c r="K13" s="19"/>
      <c r="L13" s="19"/>
      <c r="M13" s="19"/>
      <c r="N13" s="19"/>
      <c r="O13" s="19"/>
      <c r="P13" s="19"/>
      <c r="Q13" s="19"/>
      <c r="R13" s="19"/>
      <c r="S13" s="19"/>
      <c r="T13" s="19"/>
      <c r="U13" s="19"/>
      <c r="V13" s="19"/>
      <c r="W13" s="19"/>
      <c r="X13" s="19"/>
    </row>
    <row r="14" spans="1:24" s="15" customFormat="1">
      <c r="A14" s="19"/>
      <c r="B14" s="19"/>
      <c r="C14" s="19"/>
      <c r="D14" s="19"/>
      <c r="E14" s="19"/>
      <c r="F14" s="19"/>
      <c r="G14" s="19"/>
      <c r="H14" s="19"/>
      <c r="I14" s="19"/>
      <c r="J14" s="19"/>
      <c r="K14" s="19"/>
      <c r="L14" s="19"/>
      <c r="M14" s="19"/>
      <c r="N14" s="19"/>
      <c r="O14" s="19"/>
      <c r="P14" s="19"/>
      <c r="Q14" s="19"/>
      <c r="R14" s="19"/>
      <c r="S14" s="19"/>
      <c r="T14" s="19"/>
      <c r="U14" s="19"/>
      <c r="V14" s="19"/>
      <c r="W14" s="19"/>
      <c r="X14" s="19"/>
    </row>
    <row r="15" spans="1:24" s="15" customFormat="1">
      <c r="A15" s="19"/>
      <c r="B15" s="19"/>
      <c r="C15" s="19"/>
      <c r="D15" s="19"/>
      <c r="E15" s="19"/>
      <c r="F15" s="19"/>
      <c r="G15" s="19"/>
      <c r="H15" s="19"/>
      <c r="I15" s="19"/>
      <c r="J15" s="19"/>
      <c r="K15" s="19"/>
      <c r="L15" s="19"/>
      <c r="M15" s="19"/>
      <c r="N15" s="19"/>
      <c r="O15" s="19"/>
      <c r="P15" s="19"/>
      <c r="Q15" s="19"/>
      <c r="R15" s="19"/>
      <c r="S15" s="19"/>
      <c r="T15" s="19"/>
      <c r="U15" s="19"/>
      <c r="V15" s="19"/>
      <c r="W15" s="19"/>
      <c r="X15" s="19"/>
    </row>
    <row r="19" spans="1:13" ht="126.75" customHeight="1">
      <c r="A19" s="21"/>
      <c r="B19" s="76" t="s">
        <v>28</v>
      </c>
      <c r="C19" s="77"/>
      <c r="D19" s="77"/>
      <c r="E19" s="77"/>
      <c r="F19" s="77"/>
      <c r="G19" s="77"/>
      <c r="H19" s="77"/>
      <c r="I19" s="77"/>
      <c r="J19" s="77"/>
      <c r="K19" s="78"/>
      <c r="L19" s="79"/>
      <c r="M19" s="22"/>
    </row>
  </sheetData>
  <sortState xmlns:xlrd2="http://schemas.microsoft.com/office/spreadsheetml/2017/richdata2" ref="A2:I19">
    <sortCondition descending="1" ref="H2"/>
  </sortState>
  <mergeCells count="12">
    <mergeCell ref="A1:A2"/>
    <mergeCell ref="B1:B2"/>
    <mergeCell ref="C1:C2"/>
    <mergeCell ref="D1:D2"/>
    <mergeCell ref="E1:E2"/>
    <mergeCell ref="V1:V2"/>
    <mergeCell ref="W1:W2"/>
    <mergeCell ref="X1:X2"/>
    <mergeCell ref="H1:U1"/>
    <mergeCell ref="B19:L19"/>
    <mergeCell ref="F1:F2"/>
    <mergeCell ref="G1:G2"/>
  </mergeCells>
  <phoneticPr fontId="18" type="noConversion"/>
  <pageMargins left="0.69930555555555596" right="0.69930555555555596"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13"/>
  <sheetViews>
    <sheetView tabSelected="1" topLeftCell="C1" zoomScale="70" zoomScaleNormal="70" workbookViewId="0">
      <pane ySplit="1" topLeftCell="A27" activePane="bottomLeft" state="frozen"/>
      <selection pane="bottomLeft" activeCell="P30" sqref="P30"/>
    </sheetView>
  </sheetViews>
  <sheetFormatPr defaultColWidth="9" defaultRowHeight="13.5"/>
  <cols>
    <col min="1" max="1" width="6.375" style="68" customWidth="1"/>
    <col min="2" max="2" width="14.5" style="68" customWidth="1"/>
    <col min="3" max="3" width="8" style="68" customWidth="1"/>
    <col min="4" max="4" width="13.125" style="68" customWidth="1"/>
    <col min="5" max="5" width="20" style="69" customWidth="1"/>
    <col min="6" max="6" width="58.375" style="68" customWidth="1"/>
    <col min="7" max="7" width="9.625" style="68" customWidth="1"/>
    <col min="8" max="8" width="15.625" style="68" customWidth="1"/>
    <col min="9" max="9" width="6.375" style="68" customWidth="1"/>
    <col min="10" max="10" width="28.25" style="68" customWidth="1"/>
    <col min="11" max="11" width="6.375" style="68" customWidth="1"/>
    <col min="12" max="12" width="10.75" style="68" customWidth="1"/>
    <col min="13" max="13" width="6.375" style="68" customWidth="1"/>
    <col min="14" max="14" width="24.125" style="68" customWidth="1"/>
    <col min="15" max="15" width="6.375" style="68" customWidth="1"/>
    <col min="16" max="16" width="23.125" style="68" customWidth="1"/>
    <col min="17" max="17" width="6.375" style="68" customWidth="1"/>
    <col min="18" max="18" width="33.125" style="68" customWidth="1"/>
    <col min="19" max="19" width="6.375" style="68" customWidth="1"/>
    <col min="20" max="20" width="15.625" style="68" customWidth="1"/>
    <col min="21" max="21" width="17.5" style="48" customWidth="1"/>
    <col min="22" max="22" width="10.75" style="48" customWidth="1"/>
    <col min="23" max="16384" width="9" style="50"/>
  </cols>
  <sheetData>
    <row r="1" spans="1:22" ht="32.1" customHeight="1">
      <c r="A1" s="83" t="s">
        <v>0</v>
      </c>
      <c r="B1" s="83" t="s">
        <v>1</v>
      </c>
      <c r="C1" s="83" t="s">
        <v>2</v>
      </c>
      <c r="D1" s="83" t="s">
        <v>5</v>
      </c>
      <c r="E1" s="85" t="s">
        <v>29</v>
      </c>
      <c r="F1" s="83" t="s">
        <v>7</v>
      </c>
      <c r="G1" s="83"/>
      <c r="H1" s="83"/>
      <c r="I1" s="83"/>
      <c r="J1" s="83"/>
      <c r="K1" s="83"/>
      <c r="L1" s="83"/>
      <c r="M1" s="83"/>
      <c r="N1" s="83"/>
      <c r="O1" s="83"/>
      <c r="P1" s="83"/>
      <c r="Q1" s="83"/>
      <c r="R1" s="83"/>
      <c r="S1" s="83"/>
      <c r="T1" s="83" t="s">
        <v>8</v>
      </c>
      <c r="U1" s="84" t="s">
        <v>30</v>
      </c>
      <c r="V1" s="84" t="s">
        <v>10</v>
      </c>
    </row>
    <row r="2" spans="1:22">
      <c r="A2" s="83"/>
      <c r="B2" s="83"/>
      <c r="C2" s="83"/>
      <c r="D2" s="83"/>
      <c r="E2" s="85"/>
      <c r="F2" s="49" t="s">
        <v>11</v>
      </c>
      <c r="G2" s="49" t="s">
        <v>12</v>
      </c>
      <c r="H2" s="49" t="s">
        <v>13</v>
      </c>
      <c r="I2" s="49" t="s">
        <v>12</v>
      </c>
      <c r="J2" s="49" t="s">
        <v>14</v>
      </c>
      <c r="K2" s="49" t="s">
        <v>12</v>
      </c>
      <c r="L2" s="49" t="s">
        <v>15</v>
      </c>
      <c r="M2" s="49" t="s">
        <v>12</v>
      </c>
      <c r="N2" s="49" t="s">
        <v>16</v>
      </c>
      <c r="O2" s="49" t="s">
        <v>12</v>
      </c>
      <c r="P2" s="49" t="s">
        <v>17</v>
      </c>
      <c r="Q2" s="49" t="s">
        <v>12</v>
      </c>
      <c r="R2" s="49" t="s">
        <v>18</v>
      </c>
      <c r="S2" s="49" t="s">
        <v>12</v>
      </c>
      <c r="T2" s="83"/>
      <c r="U2" s="84"/>
      <c r="V2" s="84"/>
    </row>
    <row r="3" spans="1:22" s="31" customFormat="1" ht="100.5" customHeight="1">
      <c r="A3" s="31">
        <v>1</v>
      </c>
      <c r="B3" s="31">
        <v>2022200729</v>
      </c>
      <c r="C3" s="31" t="s">
        <v>31</v>
      </c>
      <c r="D3" s="31">
        <v>87.65</v>
      </c>
      <c r="E3" s="51">
        <f t="shared" ref="E3:E8" si="0">D3*0.25</f>
        <v>21.912500000000001</v>
      </c>
      <c r="F3" s="31" t="s">
        <v>32</v>
      </c>
      <c r="G3" s="31">
        <v>35</v>
      </c>
      <c r="P3" s="31" t="s">
        <v>33</v>
      </c>
      <c r="Q3" s="31">
        <v>10</v>
      </c>
      <c r="R3" s="31" t="s">
        <v>34</v>
      </c>
      <c r="S3" s="31">
        <v>60</v>
      </c>
      <c r="T3" s="31">
        <f t="shared" ref="T3:T8" si="1">G3+O3+S3+Q3+I3+K3+M3</f>
        <v>105</v>
      </c>
      <c r="U3" s="52">
        <f t="shared" ref="U3:U8" si="2">T3*0.75</f>
        <v>78.75</v>
      </c>
      <c r="V3" s="52">
        <f t="shared" ref="V3:V8" si="3">U3+E3</f>
        <v>100.66249999999999</v>
      </c>
    </row>
    <row r="4" spans="1:22" s="31" customFormat="1" ht="81">
      <c r="A4" s="31">
        <v>2</v>
      </c>
      <c r="B4" s="31">
        <v>2022200734</v>
      </c>
      <c r="C4" s="31" t="s">
        <v>35</v>
      </c>
      <c r="D4" s="31">
        <v>93.7</v>
      </c>
      <c r="E4" s="51">
        <f t="shared" si="0"/>
        <v>23.425000000000001</v>
      </c>
      <c r="F4" s="31" t="s">
        <v>36</v>
      </c>
      <c r="G4" s="31">
        <v>72.5</v>
      </c>
      <c r="R4" s="31" t="s">
        <v>37</v>
      </c>
      <c r="S4" s="31">
        <v>15</v>
      </c>
      <c r="T4" s="31">
        <f t="shared" si="1"/>
        <v>87.5</v>
      </c>
      <c r="U4" s="52">
        <f t="shared" si="2"/>
        <v>65.625</v>
      </c>
      <c r="V4" s="52">
        <f t="shared" si="3"/>
        <v>89.05</v>
      </c>
    </row>
    <row r="5" spans="1:22" s="31" customFormat="1" ht="123.75" customHeight="1">
      <c r="A5" s="31">
        <v>3</v>
      </c>
      <c r="B5" s="31">
        <v>2022200707</v>
      </c>
      <c r="C5" s="31" t="s">
        <v>38</v>
      </c>
      <c r="D5" s="31">
        <v>87.12</v>
      </c>
      <c r="E5" s="51">
        <f t="shared" si="0"/>
        <v>21.78</v>
      </c>
      <c r="F5" s="31" t="s">
        <v>134</v>
      </c>
      <c r="G5" s="31">
        <v>0.75</v>
      </c>
      <c r="R5" s="31" t="s">
        <v>40</v>
      </c>
      <c r="S5" s="31">
        <v>25</v>
      </c>
      <c r="T5" s="31">
        <f t="shared" si="1"/>
        <v>25.75</v>
      </c>
      <c r="U5" s="52">
        <f t="shared" si="2"/>
        <v>19.3125</v>
      </c>
      <c r="V5" s="52">
        <f t="shared" si="3"/>
        <v>41.092500000000001</v>
      </c>
    </row>
    <row r="6" spans="1:22" s="53" customFormat="1" ht="94.5">
      <c r="A6" s="31">
        <v>4</v>
      </c>
      <c r="B6" s="31">
        <v>2023200735</v>
      </c>
      <c r="C6" s="31" t="s">
        <v>41</v>
      </c>
      <c r="D6" s="31">
        <v>85.91</v>
      </c>
      <c r="E6" s="51">
        <f t="shared" si="0"/>
        <v>21.477499999999999</v>
      </c>
      <c r="F6" s="31" t="s">
        <v>42</v>
      </c>
      <c r="G6" s="31">
        <v>52.5</v>
      </c>
      <c r="H6" s="31"/>
      <c r="I6" s="31"/>
      <c r="J6" s="31"/>
      <c r="K6" s="31"/>
      <c r="L6" s="31"/>
      <c r="M6" s="31"/>
      <c r="N6" s="31" t="s">
        <v>43</v>
      </c>
      <c r="O6" s="31">
        <v>3.5</v>
      </c>
      <c r="P6" s="31"/>
      <c r="Q6" s="31"/>
      <c r="R6" s="31" t="s">
        <v>129</v>
      </c>
      <c r="S6" s="31">
        <v>12</v>
      </c>
      <c r="T6" s="31">
        <f t="shared" si="1"/>
        <v>68</v>
      </c>
      <c r="U6" s="52">
        <f t="shared" si="2"/>
        <v>51</v>
      </c>
      <c r="V6" s="52">
        <f t="shared" si="3"/>
        <v>72.477499999999992</v>
      </c>
    </row>
    <row r="7" spans="1:22" s="53" customFormat="1" ht="154.9" customHeight="1">
      <c r="A7" s="31">
        <v>5</v>
      </c>
      <c r="B7" s="31">
        <v>2023211458</v>
      </c>
      <c r="C7" s="31" t="s">
        <v>44</v>
      </c>
      <c r="D7" s="31">
        <v>85.04</v>
      </c>
      <c r="E7" s="51">
        <f t="shared" si="0"/>
        <v>21.26</v>
      </c>
      <c r="F7" s="31" t="s">
        <v>45</v>
      </c>
      <c r="G7" s="31">
        <v>71.25</v>
      </c>
      <c r="H7" s="31"/>
      <c r="I7" s="31"/>
      <c r="J7" s="31"/>
      <c r="K7" s="31"/>
      <c r="L7" s="31"/>
      <c r="M7" s="31"/>
      <c r="N7" s="31"/>
      <c r="O7" s="31"/>
      <c r="P7" s="31" t="s">
        <v>46</v>
      </c>
      <c r="Q7" s="31">
        <v>10</v>
      </c>
      <c r="R7" s="31" t="s">
        <v>47</v>
      </c>
      <c r="S7" s="31">
        <v>15</v>
      </c>
      <c r="T7" s="31">
        <f t="shared" si="1"/>
        <v>96.25</v>
      </c>
      <c r="U7" s="52">
        <f t="shared" si="2"/>
        <v>72.1875</v>
      </c>
      <c r="V7" s="52">
        <f t="shared" si="3"/>
        <v>93.447500000000005</v>
      </c>
    </row>
    <row r="8" spans="1:22" s="31" customFormat="1" ht="135">
      <c r="A8" s="31">
        <v>6</v>
      </c>
      <c r="B8" s="54" t="s">
        <v>48</v>
      </c>
      <c r="C8" s="31" t="s">
        <v>49</v>
      </c>
      <c r="D8" s="31">
        <v>85.76</v>
      </c>
      <c r="E8" s="51">
        <f t="shared" si="0"/>
        <v>21.44</v>
      </c>
      <c r="F8" s="31" t="s">
        <v>50</v>
      </c>
      <c r="G8" s="31">
        <v>40</v>
      </c>
      <c r="P8" s="31" t="s">
        <v>51</v>
      </c>
      <c r="Q8" s="31">
        <v>15</v>
      </c>
      <c r="R8" s="31" t="s">
        <v>52</v>
      </c>
      <c r="S8" s="31">
        <v>5</v>
      </c>
      <c r="T8" s="31">
        <f t="shared" si="1"/>
        <v>60</v>
      </c>
      <c r="U8" s="52">
        <f t="shared" si="2"/>
        <v>45</v>
      </c>
      <c r="V8" s="52">
        <f t="shared" si="3"/>
        <v>66.44</v>
      </c>
    </row>
    <row r="9" spans="1:22" s="31" customFormat="1" ht="121.5">
      <c r="A9" s="31">
        <v>7</v>
      </c>
      <c r="B9" s="31">
        <v>2022211266</v>
      </c>
      <c r="C9" s="31" t="s">
        <v>53</v>
      </c>
      <c r="D9" s="37">
        <v>81.459999999999994</v>
      </c>
      <c r="E9" s="51">
        <f t="shared" ref="E9:E31" si="4">D9*0.25</f>
        <v>20.364999999999998</v>
      </c>
      <c r="F9" s="31" t="s">
        <v>54</v>
      </c>
      <c r="G9" s="31">
        <v>21.25</v>
      </c>
      <c r="R9" s="31" t="s">
        <v>135</v>
      </c>
      <c r="S9" s="31">
        <v>5</v>
      </c>
      <c r="T9" s="31">
        <f t="shared" ref="T9:T31" si="5">G9+O9+S9+Q9+I9+K9+M9</f>
        <v>26.25</v>
      </c>
      <c r="U9" s="52">
        <f t="shared" ref="U9:U31" si="6">T9*0.75</f>
        <v>19.6875</v>
      </c>
      <c r="V9" s="52">
        <f t="shared" ref="V9:V31" si="7">U9+E9</f>
        <v>40.052499999999995</v>
      </c>
    </row>
    <row r="10" spans="1:22" s="31" customFormat="1" ht="216">
      <c r="A10" s="31">
        <v>8</v>
      </c>
      <c r="B10" s="31">
        <v>2022200762</v>
      </c>
      <c r="C10" s="31" t="s">
        <v>56</v>
      </c>
      <c r="D10" s="31">
        <v>87.12</v>
      </c>
      <c r="E10" s="51">
        <f t="shared" si="4"/>
        <v>21.78</v>
      </c>
      <c r="F10" s="55" t="s">
        <v>57</v>
      </c>
      <c r="G10" s="31">
        <v>35</v>
      </c>
      <c r="N10" s="31" t="s">
        <v>130</v>
      </c>
      <c r="O10" s="31">
        <v>3.5</v>
      </c>
      <c r="P10" s="31" t="s">
        <v>136</v>
      </c>
      <c r="Q10" s="31">
        <v>3</v>
      </c>
      <c r="R10" s="31" t="s">
        <v>59</v>
      </c>
      <c r="S10" s="31">
        <v>15</v>
      </c>
      <c r="T10" s="31">
        <f t="shared" si="5"/>
        <v>56.5</v>
      </c>
      <c r="U10" s="52">
        <f t="shared" si="6"/>
        <v>42.375</v>
      </c>
      <c r="V10" s="52">
        <f t="shared" si="7"/>
        <v>64.155000000000001</v>
      </c>
    </row>
    <row r="11" spans="1:22" s="31" customFormat="1" ht="94.5">
      <c r="A11" s="31">
        <v>9</v>
      </c>
      <c r="B11" s="31">
        <v>2022211309</v>
      </c>
      <c r="C11" s="31" t="s">
        <v>60</v>
      </c>
      <c r="D11" s="31">
        <v>88.23</v>
      </c>
      <c r="E11" s="51">
        <f t="shared" si="4"/>
        <v>22.057500000000001</v>
      </c>
      <c r="F11" s="31" t="s">
        <v>61</v>
      </c>
      <c r="G11" s="31">
        <v>10</v>
      </c>
      <c r="N11" s="31" t="s">
        <v>62</v>
      </c>
      <c r="O11" s="31">
        <v>3.5</v>
      </c>
      <c r="R11" s="31" t="s">
        <v>63</v>
      </c>
      <c r="S11" s="31">
        <v>10</v>
      </c>
      <c r="T11" s="31">
        <f t="shared" si="5"/>
        <v>23.5</v>
      </c>
      <c r="U11" s="52">
        <f t="shared" si="6"/>
        <v>17.625</v>
      </c>
      <c r="V11" s="52">
        <f t="shared" si="7"/>
        <v>39.682500000000005</v>
      </c>
    </row>
    <row r="12" spans="1:22" s="31" customFormat="1" ht="94.5">
      <c r="A12" s="31">
        <v>10</v>
      </c>
      <c r="B12" s="31">
        <v>2022211439</v>
      </c>
      <c r="C12" s="31" t="s">
        <v>64</v>
      </c>
      <c r="D12" s="31">
        <v>81.37</v>
      </c>
      <c r="E12" s="51">
        <f t="shared" si="4"/>
        <v>20.342500000000001</v>
      </c>
      <c r="J12" s="31" t="s">
        <v>65</v>
      </c>
      <c r="K12" s="31">
        <v>2</v>
      </c>
      <c r="R12" s="56" t="s">
        <v>66</v>
      </c>
      <c r="S12" s="31">
        <v>45</v>
      </c>
      <c r="T12" s="31">
        <f>G12+I12+K12+M12+O12+Q12+S12</f>
        <v>47</v>
      </c>
      <c r="U12" s="52">
        <f t="shared" si="6"/>
        <v>35.25</v>
      </c>
      <c r="V12" s="52">
        <f t="shared" si="7"/>
        <v>55.592500000000001</v>
      </c>
    </row>
    <row r="13" spans="1:22" s="31" customFormat="1" ht="159" customHeight="1">
      <c r="A13" s="31">
        <v>11</v>
      </c>
      <c r="B13" s="54" t="s">
        <v>67</v>
      </c>
      <c r="C13" s="31" t="s">
        <v>68</v>
      </c>
      <c r="D13" s="31">
        <v>86.94</v>
      </c>
      <c r="E13" s="51">
        <f t="shared" si="4"/>
        <v>21.734999999999999</v>
      </c>
      <c r="F13" s="56" t="s">
        <v>69</v>
      </c>
      <c r="G13" s="56">
        <v>105</v>
      </c>
      <c r="H13" s="56"/>
      <c r="I13" s="56"/>
      <c r="J13" s="56"/>
      <c r="K13" s="56"/>
      <c r="L13" s="56"/>
      <c r="M13" s="56"/>
      <c r="N13" s="56" t="s">
        <v>70</v>
      </c>
      <c r="O13" s="56"/>
      <c r="P13" s="56"/>
      <c r="Q13" s="56"/>
      <c r="R13" s="56"/>
      <c r="T13" s="31">
        <f t="shared" si="5"/>
        <v>105</v>
      </c>
      <c r="U13" s="52">
        <f t="shared" si="6"/>
        <v>78.75</v>
      </c>
      <c r="V13" s="52">
        <f t="shared" si="7"/>
        <v>100.485</v>
      </c>
    </row>
    <row r="14" spans="1:22" s="31" customFormat="1" ht="159" customHeight="1">
      <c r="A14" s="31">
        <v>12</v>
      </c>
      <c r="B14" s="31">
        <v>2023211386</v>
      </c>
      <c r="C14" s="31" t="s">
        <v>71</v>
      </c>
      <c r="D14" s="31">
        <v>87</v>
      </c>
      <c r="E14" s="51">
        <f t="shared" si="4"/>
        <v>21.75</v>
      </c>
      <c r="F14" s="56" t="s">
        <v>72</v>
      </c>
      <c r="G14" s="56">
        <v>52.5</v>
      </c>
      <c r="H14" s="56"/>
      <c r="I14" s="56"/>
      <c r="J14" s="56"/>
      <c r="K14" s="56"/>
      <c r="L14" s="56"/>
      <c r="M14" s="56"/>
      <c r="N14" s="56"/>
      <c r="O14" s="56"/>
      <c r="P14" s="56"/>
      <c r="Q14" s="56"/>
      <c r="R14" s="56"/>
      <c r="T14" s="31">
        <f t="shared" si="5"/>
        <v>52.5</v>
      </c>
      <c r="U14" s="52">
        <f t="shared" si="6"/>
        <v>39.375</v>
      </c>
      <c r="V14" s="52">
        <f t="shared" si="7"/>
        <v>61.125</v>
      </c>
    </row>
    <row r="15" spans="1:22" s="31" customFormat="1" ht="210" customHeight="1">
      <c r="A15" s="31">
        <v>13</v>
      </c>
      <c r="B15" s="31">
        <v>2023200709</v>
      </c>
      <c r="C15" s="31" t="s">
        <v>73</v>
      </c>
      <c r="D15" s="31">
        <v>85.95</v>
      </c>
      <c r="E15" s="51">
        <f t="shared" si="4"/>
        <v>21.487500000000001</v>
      </c>
      <c r="F15" s="31" t="s">
        <v>74</v>
      </c>
      <c r="G15" s="31">
        <v>12.5</v>
      </c>
      <c r="R15" s="31" t="s">
        <v>75</v>
      </c>
      <c r="S15" s="31">
        <v>35</v>
      </c>
      <c r="T15" s="31">
        <f t="shared" si="5"/>
        <v>47.5</v>
      </c>
      <c r="U15" s="52">
        <f t="shared" si="6"/>
        <v>35.625</v>
      </c>
      <c r="V15" s="52">
        <f t="shared" si="7"/>
        <v>57.112499999999997</v>
      </c>
    </row>
    <row r="16" spans="1:22" s="58" customFormat="1" ht="159" customHeight="1">
      <c r="A16" s="31">
        <v>14</v>
      </c>
      <c r="B16" s="57">
        <v>2022211390</v>
      </c>
      <c r="C16" s="58" t="s">
        <v>76</v>
      </c>
      <c r="D16" s="59">
        <v>85.21</v>
      </c>
      <c r="E16" s="51">
        <f t="shared" si="4"/>
        <v>21.302499999999998</v>
      </c>
      <c r="F16" s="60"/>
      <c r="G16" s="60"/>
      <c r="H16" s="60"/>
      <c r="I16" s="60"/>
      <c r="J16" s="60"/>
      <c r="K16" s="60"/>
      <c r="L16" s="60"/>
      <c r="M16" s="60"/>
      <c r="N16" s="60" t="s">
        <v>77</v>
      </c>
      <c r="O16" s="31">
        <v>31.5</v>
      </c>
      <c r="P16" s="60"/>
      <c r="Q16" s="60"/>
      <c r="R16" s="60" t="s">
        <v>78</v>
      </c>
      <c r="S16" s="58">
        <v>20</v>
      </c>
      <c r="T16" s="31">
        <f t="shared" si="5"/>
        <v>51.5</v>
      </c>
      <c r="U16" s="52">
        <f t="shared" si="6"/>
        <v>38.625</v>
      </c>
      <c r="V16" s="52">
        <f t="shared" si="7"/>
        <v>59.927499999999995</v>
      </c>
    </row>
    <row r="17" spans="1:22" s="31" customFormat="1" ht="159" customHeight="1">
      <c r="A17" s="31">
        <v>15</v>
      </c>
      <c r="B17" s="31">
        <v>2022200696</v>
      </c>
      <c r="C17" s="31" t="s">
        <v>79</v>
      </c>
      <c r="D17" s="31">
        <v>85.99</v>
      </c>
      <c r="E17" s="51">
        <f t="shared" si="4"/>
        <v>21.497499999999999</v>
      </c>
      <c r="F17" s="56" t="s">
        <v>80</v>
      </c>
      <c r="G17" s="56">
        <v>35</v>
      </c>
      <c r="H17" s="56"/>
      <c r="I17" s="56"/>
      <c r="J17" s="56"/>
      <c r="K17" s="56"/>
      <c r="L17" s="56"/>
      <c r="M17" s="56"/>
      <c r="N17" s="56"/>
      <c r="O17" s="56"/>
      <c r="P17" s="56"/>
      <c r="Q17" s="56"/>
      <c r="R17" s="56" t="s">
        <v>81</v>
      </c>
      <c r="S17" s="31">
        <v>45</v>
      </c>
      <c r="T17" s="31">
        <f t="shared" si="5"/>
        <v>80</v>
      </c>
      <c r="U17" s="52">
        <f t="shared" si="6"/>
        <v>60</v>
      </c>
      <c r="V17" s="52">
        <f t="shared" si="7"/>
        <v>81.497500000000002</v>
      </c>
    </row>
    <row r="18" spans="1:22" s="31" customFormat="1" ht="94.5">
      <c r="A18" s="31">
        <v>16</v>
      </c>
      <c r="B18" s="31">
        <v>2022211362</v>
      </c>
      <c r="C18" s="31" t="s">
        <v>82</v>
      </c>
      <c r="D18" s="61">
        <v>84.56</v>
      </c>
      <c r="E18" s="51">
        <f t="shared" si="4"/>
        <v>21.14</v>
      </c>
      <c r="F18" s="31" t="s">
        <v>83</v>
      </c>
      <c r="G18" s="31">
        <v>0</v>
      </c>
      <c r="L18" s="56" t="s">
        <v>131</v>
      </c>
      <c r="R18" s="31" t="s">
        <v>137</v>
      </c>
      <c r="S18" s="31">
        <v>10</v>
      </c>
      <c r="T18" s="31">
        <f t="shared" si="5"/>
        <v>10</v>
      </c>
      <c r="U18" s="52">
        <f t="shared" si="6"/>
        <v>7.5</v>
      </c>
      <c r="V18" s="52">
        <f t="shared" si="7"/>
        <v>28.64</v>
      </c>
    </row>
    <row r="19" spans="1:22" s="31" customFormat="1" ht="94.5">
      <c r="A19" s="31">
        <v>17</v>
      </c>
      <c r="B19" s="31">
        <v>2023211408</v>
      </c>
      <c r="C19" s="31" t="s">
        <v>84</v>
      </c>
      <c r="D19" s="31">
        <v>82.04</v>
      </c>
      <c r="E19" s="51">
        <f t="shared" si="4"/>
        <v>20.51</v>
      </c>
      <c r="F19" s="31" t="s">
        <v>85</v>
      </c>
      <c r="G19" s="31">
        <v>29.25</v>
      </c>
      <c r="R19" s="62" t="s">
        <v>86</v>
      </c>
      <c r="S19" s="31">
        <v>5</v>
      </c>
      <c r="T19" s="31">
        <f t="shared" si="5"/>
        <v>34.25</v>
      </c>
      <c r="U19" s="52">
        <f t="shared" si="6"/>
        <v>25.6875</v>
      </c>
      <c r="V19" s="52">
        <f t="shared" si="7"/>
        <v>46.197500000000005</v>
      </c>
    </row>
    <row r="20" spans="1:22" s="31" customFormat="1" ht="159" customHeight="1">
      <c r="A20" s="31">
        <v>18</v>
      </c>
      <c r="B20" s="31">
        <v>2022200749</v>
      </c>
      <c r="C20" s="31" t="s">
        <v>87</v>
      </c>
      <c r="D20" s="31">
        <v>86.1</v>
      </c>
      <c r="E20" s="51">
        <f t="shared" si="4"/>
        <v>21.524999999999999</v>
      </c>
      <c r="F20" s="56" t="s">
        <v>88</v>
      </c>
      <c r="G20" s="56">
        <v>52.5</v>
      </c>
      <c r="H20" s="56"/>
      <c r="I20" s="56"/>
      <c r="J20" s="56"/>
      <c r="K20" s="56"/>
      <c r="L20" s="56"/>
      <c r="M20" s="56"/>
      <c r="N20" s="56" t="s">
        <v>89</v>
      </c>
      <c r="O20" s="56">
        <v>31.5</v>
      </c>
      <c r="P20" s="56" t="s">
        <v>90</v>
      </c>
      <c r="Q20" s="56"/>
      <c r="R20" s="56"/>
      <c r="T20" s="31">
        <f t="shared" si="5"/>
        <v>84</v>
      </c>
      <c r="U20" s="52">
        <f t="shared" si="6"/>
        <v>63</v>
      </c>
      <c r="V20" s="52">
        <f t="shared" si="7"/>
        <v>84.525000000000006</v>
      </c>
    </row>
    <row r="21" spans="1:22" s="31" customFormat="1" ht="54">
      <c r="A21" s="31">
        <v>19</v>
      </c>
      <c r="B21" s="31">
        <v>2022200784</v>
      </c>
      <c r="C21" s="31" t="s">
        <v>91</v>
      </c>
      <c r="D21" s="31">
        <v>84.95</v>
      </c>
      <c r="E21" s="51">
        <f t="shared" si="4"/>
        <v>21.237500000000001</v>
      </c>
      <c r="P21" s="63" t="s">
        <v>92</v>
      </c>
      <c r="Q21" s="31">
        <v>3</v>
      </c>
      <c r="R21" s="63" t="s">
        <v>93</v>
      </c>
      <c r="S21" s="31">
        <v>45</v>
      </c>
      <c r="T21" s="31">
        <f t="shared" si="5"/>
        <v>48</v>
      </c>
      <c r="U21" s="52">
        <f t="shared" si="6"/>
        <v>36</v>
      </c>
      <c r="V21" s="52">
        <f t="shared" si="7"/>
        <v>57.237499999999997</v>
      </c>
    </row>
    <row r="22" spans="1:22" s="31" customFormat="1" ht="44.1" customHeight="1">
      <c r="A22" s="31">
        <v>20</v>
      </c>
      <c r="B22" s="31">
        <v>2022211248</v>
      </c>
      <c r="C22" s="31" t="s">
        <v>94</v>
      </c>
      <c r="D22" s="31">
        <v>85.68</v>
      </c>
      <c r="E22" s="51">
        <f t="shared" si="4"/>
        <v>21.42</v>
      </c>
      <c r="F22" s="31" t="s">
        <v>95</v>
      </c>
      <c r="T22" s="31">
        <f t="shared" si="5"/>
        <v>0</v>
      </c>
      <c r="U22" s="52">
        <f t="shared" si="6"/>
        <v>0</v>
      </c>
      <c r="V22" s="52">
        <f t="shared" si="7"/>
        <v>21.42</v>
      </c>
    </row>
    <row r="23" spans="1:22" s="31" customFormat="1" ht="111" customHeight="1">
      <c r="A23" s="31">
        <v>21</v>
      </c>
      <c r="C23" s="31" t="s">
        <v>96</v>
      </c>
      <c r="D23" s="31">
        <v>84.63</v>
      </c>
      <c r="E23" s="51">
        <f t="shared" si="4"/>
        <v>21.157499999999999</v>
      </c>
      <c r="N23" s="31" t="s">
        <v>97</v>
      </c>
      <c r="O23" s="31">
        <v>31.5</v>
      </c>
      <c r="P23" s="31" t="s">
        <v>98</v>
      </c>
      <c r="Q23" s="31">
        <v>0</v>
      </c>
      <c r="R23" s="31" t="s">
        <v>99</v>
      </c>
      <c r="S23" s="31">
        <v>10</v>
      </c>
      <c r="T23" s="31">
        <f t="shared" si="5"/>
        <v>41.5</v>
      </c>
      <c r="U23" s="52">
        <f t="shared" si="6"/>
        <v>31.125</v>
      </c>
      <c r="V23" s="52">
        <f t="shared" si="7"/>
        <v>52.282499999999999</v>
      </c>
    </row>
    <row r="24" spans="1:22" s="31" customFormat="1" ht="159" customHeight="1">
      <c r="A24" s="31">
        <v>22</v>
      </c>
      <c r="B24" s="31">
        <v>2022211330</v>
      </c>
      <c r="C24" s="31" t="s">
        <v>100</v>
      </c>
      <c r="D24" s="53">
        <v>89.46</v>
      </c>
      <c r="E24" s="51">
        <f t="shared" si="4"/>
        <v>22.364999999999998</v>
      </c>
      <c r="F24" s="53" t="s">
        <v>101</v>
      </c>
      <c r="G24" s="53">
        <v>42.5</v>
      </c>
      <c r="H24" s="56"/>
      <c r="I24" s="56"/>
      <c r="J24" s="56"/>
      <c r="K24" s="56"/>
      <c r="L24" s="56"/>
      <c r="M24" s="56"/>
      <c r="N24" s="56"/>
      <c r="O24" s="56"/>
      <c r="P24" s="53" t="s">
        <v>128</v>
      </c>
      <c r="Q24" s="53">
        <v>3</v>
      </c>
      <c r="R24" s="53" t="s">
        <v>102</v>
      </c>
      <c r="S24" s="31">
        <v>10</v>
      </c>
      <c r="T24" s="31">
        <f t="shared" si="5"/>
        <v>55.5</v>
      </c>
      <c r="U24" s="52">
        <f t="shared" si="6"/>
        <v>41.625</v>
      </c>
      <c r="V24" s="52">
        <f t="shared" si="7"/>
        <v>63.989999999999995</v>
      </c>
    </row>
    <row r="25" spans="1:22" s="31" customFormat="1" ht="121.5">
      <c r="A25" s="31">
        <v>23</v>
      </c>
      <c r="B25" s="31">
        <v>2023211460</v>
      </c>
      <c r="C25" s="31" t="s">
        <v>103</v>
      </c>
      <c r="D25" s="31">
        <v>85.02</v>
      </c>
      <c r="E25" s="51">
        <f t="shared" si="4"/>
        <v>21.254999999999999</v>
      </c>
      <c r="F25" s="31" t="s">
        <v>104</v>
      </c>
      <c r="G25" s="31">
        <v>45</v>
      </c>
      <c r="R25" s="31" t="s">
        <v>105</v>
      </c>
      <c r="S25" s="31">
        <v>10</v>
      </c>
      <c r="T25" s="31">
        <f t="shared" si="5"/>
        <v>55</v>
      </c>
      <c r="U25" s="52">
        <f t="shared" si="6"/>
        <v>41.25</v>
      </c>
      <c r="V25" s="52">
        <f t="shared" si="7"/>
        <v>62.504999999999995</v>
      </c>
    </row>
    <row r="26" spans="1:22" s="31" customFormat="1" ht="159" customHeight="1">
      <c r="A26" s="31">
        <v>24</v>
      </c>
      <c r="B26" s="31">
        <v>2022211300</v>
      </c>
      <c r="C26" s="31" t="s">
        <v>106</v>
      </c>
      <c r="D26" s="31">
        <v>87.68</v>
      </c>
      <c r="E26" s="51">
        <f t="shared" si="4"/>
        <v>21.92</v>
      </c>
      <c r="F26" s="56" t="s">
        <v>138</v>
      </c>
      <c r="G26" s="56">
        <v>21.25</v>
      </c>
      <c r="H26" s="56"/>
      <c r="I26" s="56"/>
      <c r="J26" s="56"/>
      <c r="K26" s="56"/>
      <c r="L26" s="56"/>
      <c r="M26" s="56"/>
      <c r="N26" s="56"/>
      <c r="O26" s="56"/>
      <c r="P26" s="56" t="s">
        <v>127</v>
      </c>
      <c r="Q26" s="56">
        <v>10</v>
      </c>
      <c r="R26" s="56" t="s">
        <v>108</v>
      </c>
      <c r="S26" s="31">
        <v>15</v>
      </c>
      <c r="T26" s="31">
        <f t="shared" si="5"/>
        <v>46.25</v>
      </c>
      <c r="U26" s="52">
        <f t="shared" si="6"/>
        <v>34.6875</v>
      </c>
      <c r="V26" s="52">
        <f t="shared" si="7"/>
        <v>56.607500000000002</v>
      </c>
    </row>
    <row r="27" spans="1:22" s="31" customFormat="1" ht="156.75" customHeight="1">
      <c r="A27" s="31">
        <v>25</v>
      </c>
      <c r="B27" s="31">
        <v>2023200684</v>
      </c>
      <c r="C27" s="31" t="s">
        <v>109</v>
      </c>
      <c r="D27" s="31">
        <v>88.37</v>
      </c>
      <c r="E27" s="51">
        <f t="shared" si="4"/>
        <v>22.092500000000001</v>
      </c>
      <c r="F27" s="64" t="s">
        <v>139</v>
      </c>
      <c r="G27" s="53">
        <v>155</v>
      </c>
      <c r="N27" s="65" t="s">
        <v>111</v>
      </c>
      <c r="O27" s="31">
        <v>31.5</v>
      </c>
      <c r="P27" s="31" t="s">
        <v>112</v>
      </c>
      <c r="Q27" s="31">
        <v>4.5</v>
      </c>
      <c r="R27" s="66" t="s">
        <v>113</v>
      </c>
      <c r="S27" s="31">
        <v>15</v>
      </c>
      <c r="T27" s="31">
        <f t="shared" si="5"/>
        <v>206</v>
      </c>
      <c r="U27" s="52">
        <f t="shared" si="6"/>
        <v>154.5</v>
      </c>
      <c r="V27" s="52">
        <f t="shared" si="7"/>
        <v>176.5925</v>
      </c>
    </row>
    <row r="28" spans="1:22" s="31" customFormat="1" ht="81">
      <c r="A28" s="31">
        <v>26</v>
      </c>
      <c r="B28" s="58">
        <v>2023211413</v>
      </c>
      <c r="C28" s="58" t="s">
        <v>114</v>
      </c>
      <c r="D28" s="58">
        <v>89.47</v>
      </c>
      <c r="E28" s="51">
        <f t="shared" si="4"/>
        <v>22.3675</v>
      </c>
      <c r="F28" s="58" t="s">
        <v>115</v>
      </c>
      <c r="G28" s="58">
        <v>52.5</v>
      </c>
      <c r="R28" s="31" t="s">
        <v>140</v>
      </c>
      <c r="S28" s="31">
        <v>10</v>
      </c>
      <c r="T28" s="31">
        <f t="shared" si="5"/>
        <v>62.5</v>
      </c>
      <c r="U28" s="52">
        <f t="shared" si="6"/>
        <v>46.875</v>
      </c>
      <c r="V28" s="52">
        <f t="shared" si="7"/>
        <v>69.242500000000007</v>
      </c>
    </row>
    <row r="29" spans="1:22" s="31" customFormat="1" ht="135">
      <c r="A29" s="31">
        <v>27</v>
      </c>
      <c r="B29" s="54">
        <v>2023200734</v>
      </c>
      <c r="C29" s="31" t="s">
        <v>117</v>
      </c>
      <c r="D29" s="31">
        <v>86.62</v>
      </c>
      <c r="E29" s="51">
        <f t="shared" si="4"/>
        <v>21.655000000000001</v>
      </c>
      <c r="N29" s="31" t="s">
        <v>118</v>
      </c>
      <c r="O29" s="31">
        <v>50</v>
      </c>
      <c r="R29" s="31" t="s">
        <v>119</v>
      </c>
      <c r="S29" s="31">
        <v>5</v>
      </c>
      <c r="T29" s="31">
        <f t="shared" si="5"/>
        <v>55</v>
      </c>
      <c r="U29" s="52">
        <f t="shared" si="6"/>
        <v>41.25</v>
      </c>
      <c r="V29" s="52">
        <f t="shared" si="7"/>
        <v>62.905000000000001</v>
      </c>
    </row>
    <row r="30" spans="1:22" s="31" customFormat="1" ht="159" customHeight="1">
      <c r="A30" s="31">
        <v>8</v>
      </c>
      <c r="B30" s="54">
        <v>2022200711</v>
      </c>
      <c r="C30" s="31" t="s">
        <v>120</v>
      </c>
      <c r="D30" s="31">
        <v>83.85</v>
      </c>
      <c r="E30" s="51">
        <f t="shared" si="4"/>
        <v>20.962499999999999</v>
      </c>
      <c r="F30" s="56" t="s">
        <v>121</v>
      </c>
      <c r="G30" s="56">
        <v>14.25</v>
      </c>
      <c r="H30" s="56"/>
      <c r="I30" s="56"/>
      <c r="J30" s="56"/>
      <c r="K30" s="56"/>
      <c r="L30" s="56"/>
      <c r="M30" s="56"/>
      <c r="N30" s="56" t="s">
        <v>122</v>
      </c>
      <c r="O30" s="56">
        <v>3.5</v>
      </c>
      <c r="P30" s="56"/>
      <c r="Q30" s="56"/>
      <c r="R30" s="56" t="s">
        <v>108</v>
      </c>
      <c r="S30" s="31">
        <v>15</v>
      </c>
      <c r="T30" s="31">
        <f t="shared" si="5"/>
        <v>32.75</v>
      </c>
      <c r="U30" s="52">
        <f t="shared" si="6"/>
        <v>24.5625</v>
      </c>
      <c r="V30" s="52">
        <f t="shared" si="7"/>
        <v>45.524999999999999</v>
      </c>
    </row>
    <row r="31" spans="1:22" s="31" customFormat="1" ht="165.75" customHeight="1">
      <c r="A31" s="31">
        <v>29</v>
      </c>
      <c r="B31" s="31">
        <v>2022200760</v>
      </c>
      <c r="C31" s="31" t="s">
        <v>123</v>
      </c>
      <c r="D31" s="31">
        <v>89.09</v>
      </c>
      <c r="E31" s="51">
        <f t="shared" si="4"/>
        <v>22.272500000000001</v>
      </c>
      <c r="F31" s="67" t="s">
        <v>124</v>
      </c>
      <c r="G31" s="56">
        <v>35</v>
      </c>
      <c r="H31" s="56"/>
      <c r="I31" s="56"/>
      <c r="J31" s="56"/>
      <c r="K31" s="56"/>
      <c r="L31" s="56"/>
      <c r="M31" s="56"/>
      <c r="N31" s="56"/>
      <c r="O31" s="56"/>
      <c r="P31" s="31" t="s">
        <v>125</v>
      </c>
      <c r="Q31" s="56">
        <v>0</v>
      </c>
      <c r="R31" s="31" t="s">
        <v>141</v>
      </c>
      <c r="S31" s="31">
        <v>15</v>
      </c>
      <c r="T31" s="31">
        <f t="shared" si="5"/>
        <v>50</v>
      </c>
      <c r="U31" s="52">
        <f t="shared" si="6"/>
        <v>37.5</v>
      </c>
      <c r="V31" s="52">
        <f t="shared" si="7"/>
        <v>59.772500000000001</v>
      </c>
    </row>
    <row r="32" spans="1:22">
      <c r="B32" s="49"/>
      <c r="C32" s="49"/>
      <c r="D32" s="49"/>
      <c r="E32" s="49"/>
      <c r="F32" s="49"/>
      <c r="G32" s="49"/>
      <c r="H32" s="49"/>
      <c r="I32" s="49"/>
    </row>
    <row r="33" spans="2:9">
      <c r="B33" s="49"/>
      <c r="C33" s="49"/>
      <c r="D33" s="49"/>
      <c r="E33" s="49"/>
      <c r="F33" s="49"/>
      <c r="G33" s="49"/>
      <c r="H33" s="49"/>
      <c r="I33" s="49"/>
    </row>
    <row r="34" spans="2:9">
      <c r="B34" s="49"/>
      <c r="C34" s="49"/>
      <c r="D34" s="49"/>
      <c r="E34" s="49"/>
      <c r="F34" s="49"/>
      <c r="G34" s="49"/>
      <c r="H34" s="49"/>
      <c r="I34" s="49"/>
    </row>
    <row r="35" spans="2:9">
      <c r="B35" s="49"/>
      <c r="C35" s="49"/>
      <c r="D35" s="49"/>
      <c r="E35" s="49"/>
      <c r="F35" s="49"/>
      <c r="G35" s="49"/>
      <c r="H35" s="49"/>
      <c r="I35" s="49"/>
    </row>
    <row r="36" spans="2:9">
      <c r="B36" s="49"/>
      <c r="C36" s="49"/>
      <c r="D36" s="49"/>
      <c r="E36" s="49"/>
      <c r="F36" s="49"/>
      <c r="G36" s="49"/>
      <c r="H36" s="49"/>
      <c r="I36" s="49"/>
    </row>
    <row r="37" spans="2:9">
      <c r="B37" s="49"/>
      <c r="C37" s="49"/>
      <c r="D37" s="49"/>
      <c r="E37" s="49"/>
      <c r="F37" s="49"/>
      <c r="G37" s="49"/>
      <c r="H37" s="49"/>
      <c r="I37" s="49"/>
    </row>
    <row r="38" spans="2:9">
      <c r="B38" s="49"/>
      <c r="C38" s="49"/>
      <c r="D38" s="49"/>
      <c r="E38" s="49"/>
      <c r="F38" s="49"/>
      <c r="G38" s="49"/>
      <c r="H38" s="49"/>
      <c r="I38" s="49"/>
    </row>
    <row r="39" spans="2:9">
      <c r="B39" s="49"/>
      <c r="C39" s="49"/>
      <c r="D39" s="49"/>
      <c r="E39" s="49"/>
      <c r="F39" s="49"/>
      <c r="G39" s="49"/>
      <c r="H39" s="49"/>
      <c r="I39" s="49"/>
    </row>
    <row r="40" spans="2:9">
      <c r="B40" s="49"/>
      <c r="C40" s="49"/>
      <c r="D40" s="49"/>
      <c r="E40" s="49"/>
      <c r="F40" s="49"/>
      <c r="G40" s="49"/>
      <c r="H40" s="49"/>
      <c r="I40" s="49"/>
    </row>
    <row r="41" spans="2:9">
      <c r="B41" s="49"/>
      <c r="C41" s="49"/>
      <c r="D41" s="49"/>
      <c r="E41" s="49"/>
      <c r="F41" s="49"/>
      <c r="G41" s="49"/>
      <c r="H41" s="49"/>
      <c r="I41" s="49"/>
    </row>
    <row r="42" spans="2:9">
      <c r="B42" s="49"/>
      <c r="C42" s="49"/>
      <c r="D42" s="49"/>
      <c r="E42" s="49"/>
      <c r="F42" s="49"/>
      <c r="G42" s="49"/>
      <c r="H42" s="49"/>
      <c r="I42" s="49"/>
    </row>
    <row r="43" spans="2:9">
      <c r="B43" s="49"/>
      <c r="C43" s="49"/>
      <c r="D43" s="49"/>
      <c r="E43" s="49"/>
      <c r="F43" s="49"/>
      <c r="G43" s="49"/>
      <c r="H43" s="49"/>
      <c r="I43" s="49"/>
    </row>
    <row r="44" spans="2:9">
      <c r="B44" s="49"/>
      <c r="C44" s="49"/>
      <c r="D44" s="49"/>
      <c r="E44" s="49"/>
      <c r="F44" s="49"/>
      <c r="G44" s="49"/>
      <c r="H44" s="49"/>
      <c r="I44" s="49"/>
    </row>
    <row r="45" spans="2:9">
      <c r="B45" s="49"/>
      <c r="C45" s="49"/>
      <c r="D45" s="49"/>
      <c r="E45" s="49"/>
      <c r="F45" s="49"/>
      <c r="G45" s="49"/>
      <c r="H45" s="49"/>
      <c r="I45" s="49"/>
    </row>
    <row r="46" spans="2:9">
      <c r="B46" s="49"/>
      <c r="C46" s="49"/>
      <c r="D46" s="49"/>
      <c r="E46" s="49"/>
      <c r="F46" s="49"/>
      <c r="G46" s="49"/>
      <c r="H46" s="49"/>
      <c r="I46" s="49"/>
    </row>
    <row r="47" spans="2:9">
      <c r="B47" s="49"/>
      <c r="C47" s="49"/>
      <c r="D47" s="49"/>
      <c r="E47" s="49"/>
      <c r="F47" s="49"/>
      <c r="G47" s="49"/>
      <c r="H47" s="49"/>
      <c r="I47" s="49"/>
    </row>
    <row r="48" spans="2:9">
      <c r="B48" s="49"/>
      <c r="C48" s="49"/>
      <c r="D48" s="49"/>
      <c r="E48" s="49"/>
      <c r="F48" s="49"/>
      <c r="G48" s="49"/>
      <c r="H48" s="49"/>
      <c r="I48" s="49"/>
    </row>
    <row r="49" spans="2:9">
      <c r="B49" s="49"/>
      <c r="C49" s="49"/>
      <c r="D49" s="49"/>
      <c r="E49" s="49"/>
      <c r="F49" s="49"/>
      <c r="G49" s="49"/>
      <c r="H49" s="49"/>
      <c r="I49" s="49"/>
    </row>
    <row r="50" spans="2:9">
      <c r="B50" s="49"/>
      <c r="C50" s="49"/>
      <c r="D50" s="49"/>
      <c r="E50" s="49"/>
      <c r="F50" s="49"/>
      <c r="G50" s="49"/>
      <c r="H50" s="49"/>
      <c r="I50" s="49"/>
    </row>
    <row r="51" spans="2:9">
      <c r="B51" s="49"/>
      <c r="C51" s="49"/>
      <c r="D51" s="49"/>
      <c r="E51" s="49"/>
      <c r="F51" s="49"/>
      <c r="G51" s="49"/>
      <c r="H51" s="49"/>
      <c r="I51" s="49"/>
    </row>
    <row r="52" spans="2:9">
      <c r="B52" s="49"/>
      <c r="C52" s="49"/>
      <c r="D52" s="49"/>
      <c r="E52" s="49"/>
      <c r="F52" s="49"/>
      <c r="G52" s="49"/>
      <c r="H52" s="49"/>
      <c r="I52" s="49"/>
    </row>
    <row r="53" spans="2:9">
      <c r="B53" s="49"/>
      <c r="C53" s="49"/>
      <c r="D53" s="49"/>
      <c r="E53" s="49"/>
      <c r="F53" s="49"/>
      <c r="G53" s="49"/>
      <c r="H53" s="49"/>
      <c r="I53" s="49"/>
    </row>
    <row r="54" spans="2:9">
      <c r="B54" s="49"/>
      <c r="C54" s="49"/>
      <c r="D54" s="49"/>
      <c r="E54" s="49"/>
      <c r="F54" s="49"/>
      <c r="G54" s="49"/>
      <c r="H54" s="49"/>
      <c r="I54" s="49"/>
    </row>
    <row r="55" spans="2:9">
      <c r="B55" s="49"/>
      <c r="C55" s="49"/>
      <c r="D55" s="49"/>
      <c r="E55" s="49"/>
      <c r="F55" s="49"/>
      <c r="G55" s="49"/>
      <c r="H55" s="49"/>
      <c r="I55" s="49"/>
    </row>
    <row r="56" spans="2:9">
      <c r="B56" s="49"/>
      <c r="C56" s="49"/>
      <c r="D56" s="49"/>
      <c r="E56" s="49"/>
      <c r="F56" s="49"/>
      <c r="G56" s="49"/>
      <c r="H56" s="49"/>
      <c r="I56" s="49"/>
    </row>
    <row r="57" spans="2:9">
      <c r="B57" s="49"/>
      <c r="C57" s="49"/>
      <c r="D57" s="49"/>
      <c r="E57" s="49"/>
      <c r="F57" s="49"/>
      <c r="G57" s="49"/>
      <c r="H57" s="49"/>
      <c r="I57" s="49"/>
    </row>
    <row r="58" spans="2:9">
      <c r="B58" s="49"/>
      <c r="C58" s="49"/>
      <c r="D58" s="49"/>
      <c r="E58" s="49"/>
      <c r="F58" s="49"/>
      <c r="G58" s="49"/>
      <c r="H58" s="49"/>
      <c r="I58" s="49"/>
    </row>
    <row r="59" spans="2:9">
      <c r="B59" s="49"/>
      <c r="C59" s="49"/>
      <c r="D59" s="49"/>
      <c r="E59" s="49"/>
      <c r="F59" s="49"/>
      <c r="G59" s="49"/>
      <c r="H59" s="49"/>
      <c r="I59" s="49"/>
    </row>
    <row r="60" spans="2:9">
      <c r="B60" s="49"/>
      <c r="C60" s="49"/>
      <c r="D60" s="49"/>
      <c r="E60" s="49"/>
      <c r="F60" s="49"/>
      <c r="G60" s="49"/>
      <c r="H60" s="49"/>
      <c r="I60" s="49"/>
    </row>
    <row r="61" spans="2:9">
      <c r="B61" s="49"/>
      <c r="C61" s="49"/>
      <c r="D61" s="49"/>
      <c r="E61" s="49"/>
      <c r="F61" s="49"/>
      <c r="G61" s="49"/>
      <c r="H61" s="49"/>
      <c r="I61" s="49"/>
    </row>
    <row r="62" spans="2:9">
      <c r="B62" s="49"/>
      <c r="C62" s="49"/>
      <c r="D62" s="49"/>
      <c r="E62" s="49"/>
      <c r="F62" s="49"/>
      <c r="G62" s="49"/>
      <c r="H62" s="49"/>
      <c r="I62" s="49"/>
    </row>
    <row r="63" spans="2:9">
      <c r="B63" s="49"/>
      <c r="C63" s="49"/>
      <c r="D63" s="49"/>
      <c r="E63" s="49"/>
      <c r="F63" s="49"/>
      <c r="G63" s="49"/>
      <c r="H63" s="49"/>
      <c r="I63" s="49"/>
    </row>
    <row r="64" spans="2:9">
      <c r="B64" s="49"/>
      <c r="C64" s="49"/>
      <c r="D64" s="49"/>
      <c r="E64" s="49"/>
      <c r="F64" s="49"/>
      <c r="G64" s="49"/>
      <c r="H64" s="49"/>
      <c r="I64" s="49"/>
    </row>
    <row r="65" spans="2:9">
      <c r="B65" s="49"/>
      <c r="C65" s="49"/>
      <c r="D65" s="49"/>
      <c r="E65" s="49"/>
      <c r="F65" s="49"/>
      <c r="G65" s="49"/>
      <c r="H65" s="49"/>
      <c r="I65" s="49"/>
    </row>
    <row r="66" spans="2:9">
      <c r="B66" s="49"/>
      <c r="C66" s="49"/>
      <c r="D66" s="49"/>
      <c r="E66" s="49"/>
      <c r="F66" s="49"/>
      <c r="G66" s="49"/>
      <c r="H66" s="49"/>
      <c r="I66" s="49"/>
    </row>
    <row r="67" spans="2:9">
      <c r="B67" s="49"/>
      <c r="C67" s="49"/>
      <c r="D67" s="49"/>
      <c r="E67" s="49"/>
      <c r="F67" s="49"/>
      <c r="G67" s="49"/>
      <c r="H67" s="49"/>
      <c r="I67" s="49"/>
    </row>
    <row r="68" spans="2:9">
      <c r="B68" s="49"/>
      <c r="C68" s="49"/>
      <c r="D68" s="49"/>
      <c r="E68" s="49"/>
      <c r="F68" s="49"/>
      <c r="G68" s="49"/>
      <c r="H68" s="49"/>
      <c r="I68" s="49"/>
    </row>
    <row r="69" spans="2:9">
      <c r="B69" s="49"/>
      <c r="C69" s="49"/>
      <c r="D69" s="49"/>
      <c r="E69" s="49"/>
      <c r="F69" s="49"/>
      <c r="G69" s="49"/>
      <c r="H69" s="49"/>
      <c r="I69" s="49"/>
    </row>
    <row r="70" spans="2:9">
      <c r="B70" s="49"/>
      <c r="C70" s="49"/>
      <c r="D70" s="49"/>
      <c r="E70" s="49"/>
      <c r="F70" s="49"/>
      <c r="G70" s="49"/>
      <c r="H70" s="49"/>
      <c r="I70" s="49"/>
    </row>
    <row r="71" spans="2:9">
      <c r="B71" s="49"/>
      <c r="C71" s="49"/>
      <c r="D71" s="49"/>
      <c r="E71" s="49"/>
      <c r="F71" s="49"/>
      <c r="G71" s="49"/>
      <c r="H71" s="49"/>
      <c r="I71" s="49"/>
    </row>
    <row r="72" spans="2:9">
      <c r="B72" s="49"/>
      <c r="C72" s="49"/>
      <c r="D72" s="49"/>
      <c r="E72" s="49"/>
      <c r="F72" s="49"/>
      <c r="G72" s="49"/>
      <c r="H72" s="49"/>
      <c r="I72" s="49"/>
    </row>
    <row r="73" spans="2:9">
      <c r="B73" s="49"/>
      <c r="C73" s="49"/>
      <c r="D73" s="49"/>
      <c r="E73" s="49"/>
      <c r="F73" s="49"/>
      <c r="G73" s="49"/>
      <c r="H73" s="49"/>
      <c r="I73" s="49"/>
    </row>
    <row r="74" spans="2:9">
      <c r="B74" s="49"/>
      <c r="C74" s="49"/>
      <c r="D74" s="49"/>
      <c r="E74" s="49"/>
      <c r="F74" s="49"/>
      <c r="G74" s="49"/>
      <c r="H74" s="49"/>
      <c r="I74" s="49"/>
    </row>
    <row r="75" spans="2:9">
      <c r="B75" s="49"/>
      <c r="C75" s="49"/>
      <c r="D75" s="49"/>
      <c r="E75" s="49"/>
      <c r="F75" s="49"/>
      <c r="G75" s="49"/>
      <c r="H75" s="49"/>
      <c r="I75" s="49"/>
    </row>
    <row r="76" spans="2:9">
      <c r="B76" s="49"/>
      <c r="C76" s="49"/>
      <c r="D76" s="49"/>
      <c r="E76" s="49"/>
      <c r="F76" s="49"/>
      <c r="G76" s="49"/>
      <c r="H76" s="49"/>
      <c r="I76" s="49"/>
    </row>
    <row r="77" spans="2:9">
      <c r="B77" s="49"/>
      <c r="C77" s="49"/>
      <c r="D77" s="49"/>
      <c r="E77" s="49"/>
      <c r="F77" s="49"/>
      <c r="G77" s="49"/>
      <c r="H77" s="49"/>
      <c r="I77" s="49"/>
    </row>
    <row r="78" spans="2:9">
      <c r="B78" s="49"/>
      <c r="C78" s="49"/>
      <c r="D78" s="49"/>
      <c r="E78" s="49"/>
      <c r="F78" s="49"/>
      <c r="G78" s="49"/>
      <c r="H78" s="49"/>
      <c r="I78" s="49"/>
    </row>
    <row r="79" spans="2:9">
      <c r="B79" s="49"/>
      <c r="C79" s="49"/>
      <c r="D79" s="49"/>
      <c r="E79" s="49"/>
      <c r="F79" s="49"/>
      <c r="G79" s="49"/>
      <c r="H79" s="49"/>
      <c r="I79" s="49"/>
    </row>
    <row r="80" spans="2:9">
      <c r="B80" s="49"/>
      <c r="C80" s="49"/>
      <c r="D80" s="49"/>
      <c r="E80" s="49"/>
      <c r="F80" s="49"/>
      <c r="G80" s="49"/>
      <c r="H80" s="49"/>
      <c r="I80" s="49"/>
    </row>
    <row r="81" spans="2:9">
      <c r="B81" s="49"/>
      <c r="C81" s="49"/>
      <c r="D81" s="49"/>
      <c r="E81" s="49"/>
      <c r="F81" s="49"/>
      <c r="G81" s="49"/>
      <c r="H81" s="49"/>
      <c r="I81" s="49"/>
    </row>
    <row r="82" spans="2:9">
      <c r="B82" s="49"/>
      <c r="C82" s="49"/>
      <c r="D82" s="49"/>
      <c r="E82" s="49"/>
      <c r="F82" s="49"/>
      <c r="G82" s="49"/>
      <c r="H82" s="49"/>
      <c r="I82" s="49"/>
    </row>
    <row r="83" spans="2:9">
      <c r="B83" s="49"/>
      <c r="C83" s="49"/>
      <c r="D83" s="49"/>
      <c r="E83" s="49"/>
      <c r="F83" s="49"/>
      <c r="G83" s="49"/>
      <c r="H83" s="49"/>
      <c r="I83" s="49"/>
    </row>
    <row r="84" spans="2:9">
      <c r="B84" s="49"/>
      <c r="C84" s="49"/>
      <c r="D84" s="49"/>
      <c r="E84" s="49"/>
      <c r="F84" s="49"/>
      <c r="G84" s="49"/>
      <c r="H84" s="49"/>
      <c r="I84" s="49"/>
    </row>
    <row r="85" spans="2:9">
      <c r="B85" s="49"/>
      <c r="C85" s="49"/>
      <c r="D85" s="49"/>
      <c r="E85" s="49"/>
      <c r="F85" s="49"/>
      <c r="G85" s="49"/>
      <c r="H85" s="49"/>
      <c r="I85" s="49"/>
    </row>
    <row r="86" spans="2:9">
      <c r="B86" s="49"/>
      <c r="C86" s="49"/>
      <c r="D86" s="49"/>
      <c r="E86" s="49"/>
      <c r="F86" s="49"/>
      <c r="G86" s="49"/>
      <c r="H86" s="49"/>
      <c r="I86" s="49"/>
    </row>
    <row r="87" spans="2:9">
      <c r="B87" s="49"/>
      <c r="C87" s="49"/>
      <c r="D87" s="49"/>
      <c r="E87" s="49"/>
      <c r="F87" s="49"/>
      <c r="G87" s="49"/>
      <c r="H87" s="49"/>
      <c r="I87" s="49"/>
    </row>
    <row r="88" spans="2:9">
      <c r="B88" s="49"/>
      <c r="C88" s="49"/>
      <c r="D88" s="49"/>
      <c r="E88" s="49"/>
      <c r="F88" s="49"/>
      <c r="G88" s="49"/>
      <c r="H88" s="49"/>
      <c r="I88" s="49"/>
    </row>
    <row r="89" spans="2:9">
      <c r="B89" s="49"/>
      <c r="C89" s="49"/>
      <c r="D89" s="49"/>
      <c r="E89" s="49"/>
      <c r="F89" s="49"/>
      <c r="G89" s="49"/>
      <c r="H89" s="49"/>
      <c r="I89" s="49"/>
    </row>
    <row r="90" spans="2:9">
      <c r="B90" s="49"/>
      <c r="C90" s="49"/>
      <c r="D90" s="49"/>
      <c r="E90" s="49"/>
      <c r="F90" s="49"/>
      <c r="G90" s="49"/>
      <c r="H90" s="49"/>
      <c r="I90" s="49"/>
    </row>
    <row r="91" spans="2:9">
      <c r="B91" s="49"/>
      <c r="C91" s="49"/>
      <c r="D91" s="49"/>
      <c r="E91" s="49"/>
      <c r="F91" s="49"/>
      <c r="G91" s="49"/>
      <c r="H91" s="49"/>
      <c r="I91" s="49"/>
    </row>
    <row r="92" spans="2:9">
      <c r="B92" s="49"/>
      <c r="C92" s="49"/>
      <c r="D92" s="49"/>
      <c r="E92" s="49"/>
      <c r="F92" s="49"/>
      <c r="G92" s="49"/>
      <c r="H92" s="49"/>
      <c r="I92" s="49"/>
    </row>
    <row r="93" spans="2:9">
      <c r="B93" s="49"/>
      <c r="C93" s="49"/>
      <c r="D93" s="49"/>
      <c r="E93" s="49"/>
      <c r="F93" s="49"/>
      <c r="G93" s="49"/>
      <c r="H93" s="49"/>
      <c r="I93" s="49"/>
    </row>
    <row r="94" spans="2:9">
      <c r="B94" s="49"/>
      <c r="C94" s="49"/>
      <c r="D94" s="49"/>
      <c r="E94" s="49"/>
      <c r="F94" s="49"/>
      <c r="G94" s="49"/>
      <c r="H94" s="49"/>
      <c r="I94" s="49"/>
    </row>
    <row r="95" spans="2:9">
      <c r="B95" s="49"/>
      <c r="C95" s="49"/>
      <c r="D95" s="49"/>
      <c r="E95" s="49"/>
      <c r="F95" s="49"/>
      <c r="G95" s="49"/>
      <c r="H95" s="49"/>
      <c r="I95" s="49"/>
    </row>
    <row r="96" spans="2:9">
      <c r="B96" s="49"/>
      <c r="C96" s="49"/>
      <c r="D96" s="49"/>
      <c r="E96" s="49"/>
      <c r="F96" s="49"/>
      <c r="G96" s="49"/>
      <c r="H96" s="49"/>
      <c r="I96" s="49"/>
    </row>
    <row r="97" spans="2:9">
      <c r="B97" s="49"/>
      <c r="C97" s="49"/>
      <c r="D97" s="49"/>
      <c r="E97" s="49"/>
      <c r="F97" s="49"/>
      <c r="G97" s="49"/>
      <c r="H97" s="49"/>
      <c r="I97" s="49"/>
    </row>
    <row r="98" spans="2:9">
      <c r="B98" s="49"/>
      <c r="C98" s="49"/>
      <c r="D98" s="49"/>
      <c r="E98" s="49"/>
      <c r="F98" s="49"/>
      <c r="G98" s="49"/>
      <c r="H98" s="49"/>
      <c r="I98" s="49"/>
    </row>
    <row r="99" spans="2:9">
      <c r="B99" s="49"/>
      <c r="C99" s="49"/>
      <c r="D99" s="49"/>
      <c r="E99" s="49"/>
      <c r="F99" s="49"/>
      <c r="G99" s="49"/>
      <c r="H99" s="49"/>
      <c r="I99" s="49"/>
    </row>
    <row r="100" spans="2:9">
      <c r="B100" s="49"/>
      <c r="C100" s="49"/>
      <c r="D100" s="49"/>
      <c r="E100" s="49"/>
      <c r="F100" s="49"/>
      <c r="G100" s="49"/>
      <c r="H100" s="49"/>
      <c r="I100" s="49"/>
    </row>
    <row r="101" spans="2:9">
      <c r="B101" s="49"/>
      <c r="C101" s="49"/>
      <c r="D101" s="49"/>
      <c r="E101" s="49"/>
      <c r="F101" s="49"/>
      <c r="G101" s="49"/>
      <c r="H101" s="49"/>
      <c r="I101" s="49"/>
    </row>
    <row r="102" spans="2:9">
      <c r="B102" s="49"/>
      <c r="C102" s="49"/>
      <c r="D102" s="49"/>
      <c r="E102" s="49"/>
      <c r="F102" s="49"/>
      <c r="G102" s="49"/>
      <c r="H102" s="49"/>
      <c r="I102" s="49"/>
    </row>
    <row r="103" spans="2:9">
      <c r="B103" s="49"/>
      <c r="C103" s="49"/>
      <c r="D103" s="49"/>
      <c r="E103" s="49"/>
      <c r="F103" s="49"/>
      <c r="G103" s="49"/>
      <c r="H103" s="49"/>
      <c r="I103" s="49"/>
    </row>
    <row r="104" spans="2:9">
      <c r="B104" s="49"/>
      <c r="C104" s="49"/>
      <c r="D104" s="49"/>
      <c r="E104" s="49"/>
      <c r="F104" s="49"/>
      <c r="G104" s="49"/>
      <c r="H104" s="49"/>
      <c r="I104" s="49"/>
    </row>
    <row r="105" spans="2:9">
      <c r="B105" s="49"/>
      <c r="C105" s="49"/>
      <c r="D105" s="49"/>
      <c r="E105" s="49"/>
      <c r="F105" s="49"/>
      <c r="G105" s="49"/>
      <c r="H105" s="49"/>
      <c r="I105" s="49"/>
    </row>
    <row r="106" spans="2:9">
      <c r="B106" s="49"/>
      <c r="C106" s="49"/>
      <c r="D106" s="49"/>
      <c r="E106" s="49"/>
      <c r="F106" s="49"/>
      <c r="G106" s="49"/>
      <c r="H106" s="49"/>
      <c r="I106" s="49"/>
    </row>
    <row r="107" spans="2:9">
      <c r="B107" s="49"/>
      <c r="C107" s="49"/>
      <c r="D107" s="49"/>
      <c r="E107" s="49"/>
      <c r="F107" s="49"/>
      <c r="G107" s="49"/>
      <c r="H107" s="49"/>
      <c r="I107" s="49"/>
    </row>
    <row r="108" spans="2:9">
      <c r="B108" s="49"/>
      <c r="C108" s="49"/>
      <c r="D108" s="49"/>
      <c r="E108" s="49"/>
      <c r="F108" s="49"/>
      <c r="G108" s="49"/>
      <c r="H108" s="49"/>
      <c r="I108" s="49"/>
    </row>
    <row r="109" spans="2:9">
      <c r="B109" s="49"/>
      <c r="C109" s="49"/>
      <c r="D109" s="49"/>
      <c r="E109" s="49"/>
      <c r="F109" s="49"/>
      <c r="G109" s="49"/>
      <c r="H109" s="49"/>
      <c r="I109" s="49"/>
    </row>
    <row r="110" spans="2:9">
      <c r="B110" s="49"/>
      <c r="C110" s="49"/>
      <c r="D110" s="49"/>
      <c r="E110" s="49"/>
      <c r="F110" s="49"/>
      <c r="G110" s="49"/>
      <c r="H110" s="49"/>
      <c r="I110" s="49"/>
    </row>
    <row r="111" spans="2:9">
      <c r="B111" s="49"/>
      <c r="C111" s="49"/>
      <c r="D111" s="49"/>
      <c r="E111" s="49"/>
      <c r="F111" s="49"/>
      <c r="G111" s="49"/>
      <c r="H111" s="49"/>
      <c r="I111" s="49"/>
    </row>
    <row r="112" spans="2:9">
      <c r="B112" s="49"/>
      <c r="C112" s="49"/>
      <c r="D112" s="49"/>
      <c r="E112" s="49"/>
      <c r="F112" s="49"/>
      <c r="G112" s="49"/>
      <c r="H112" s="49"/>
      <c r="I112" s="49"/>
    </row>
    <row r="113" spans="2:9">
      <c r="B113" s="49"/>
      <c r="C113" s="49"/>
      <c r="D113" s="49"/>
      <c r="E113" s="49"/>
      <c r="F113" s="49"/>
      <c r="G113" s="49"/>
      <c r="H113" s="49"/>
      <c r="I113" s="49"/>
    </row>
  </sheetData>
  <sheetProtection formatCells="0" formatColumns="0" formatRows="0"/>
  <autoFilter ref="P1:P113" xr:uid="{00000000-0009-0000-0000-000001000000}"/>
  <sortState xmlns:xlrd2="http://schemas.microsoft.com/office/spreadsheetml/2017/richdata2" ref="A1:V113">
    <sortCondition descending="1" ref="V1"/>
  </sortState>
  <mergeCells count="9">
    <mergeCell ref="T1:T2"/>
    <mergeCell ref="U1:U2"/>
    <mergeCell ref="V1:V2"/>
    <mergeCell ref="F1:S1"/>
    <mergeCell ref="A1:A2"/>
    <mergeCell ref="B1:B2"/>
    <mergeCell ref="C1:C2"/>
    <mergeCell ref="D1:D2"/>
    <mergeCell ref="E1:E2"/>
  </mergeCells>
  <phoneticPr fontId="18" type="noConversion"/>
  <pageMargins left="0.25" right="0.25" top="0.75" bottom="0.75" header="0.3" footer="0.3"/>
  <pageSetup paperSize="9" scale="3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CB8E1-E179-49D7-A0C5-96112F548E1F}">
  <dimension ref="A1:V112"/>
  <sheetViews>
    <sheetView topLeftCell="C1" zoomScale="70" zoomScaleNormal="70" workbookViewId="0">
      <selection activeCell="F6" sqref="F6"/>
    </sheetView>
  </sheetViews>
  <sheetFormatPr defaultColWidth="9" defaultRowHeight="13.5"/>
  <cols>
    <col min="1" max="1" width="6.375" style="44" customWidth="1"/>
    <col min="2" max="2" width="14.5" style="44" customWidth="1"/>
    <col min="3" max="3" width="8" style="44" customWidth="1"/>
    <col min="4" max="4" width="13.125" style="46" customWidth="1"/>
    <col min="5" max="5" width="20" style="47" customWidth="1"/>
    <col min="6" max="6" width="58.375" style="44" customWidth="1"/>
    <col min="7" max="7" width="9.625" style="44" customWidth="1"/>
    <col min="8" max="8" width="15.625" style="44" customWidth="1"/>
    <col min="9" max="9" width="6.375" style="44" customWidth="1"/>
    <col min="10" max="10" width="28.25" style="44" customWidth="1"/>
    <col min="11" max="11" width="6.375" style="44" customWidth="1"/>
    <col min="12" max="12" width="10.75" style="44" customWidth="1"/>
    <col min="13" max="13" width="6.375" style="44" customWidth="1"/>
    <col min="14" max="14" width="24.125" style="44" customWidth="1"/>
    <col min="15" max="15" width="6.375" style="44" customWidth="1"/>
    <col min="16" max="16" width="23.125" style="44" customWidth="1"/>
    <col min="17" max="17" width="6.375" style="44" customWidth="1"/>
    <col min="18" max="18" width="33.125" style="44" customWidth="1"/>
    <col min="19" max="19" width="6.375" style="44" customWidth="1"/>
    <col min="20" max="20" width="15.625" style="44" customWidth="1"/>
    <col min="21" max="21" width="17.5" style="45" customWidth="1"/>
    <col min="22" max="22" width="10.75" style="45" customWidth="1"/>
    <col min="23" max="16384" width="9" style="34"/>
  </cols>
  <sheetData>
    <row r="1" spans="1:22">
      <c r="V1" s="48" t="s">
        <v>133</v>
      </c>
    </row>
    <row r="2" spans="1:22" s="3" customFormat="1" ht="100.5" customHeight="1">
      <c r="A2" s="3">
        <v>1</v>
      </c>
      <c r="B2" s="3">
        <v>2023200684</v>
      </c>
      <c r="C2" s="3" t="s">
        <v>109</v>
      </c>
      <c r="D2" s="3">
        <v>88.37</v>
      </c>
      <c r="E2" s="35">
        <f t="shared" ref="E2:E30" si="0">D2*0.25</f>
        <v>22.092500000000001</v>
      </c>
      <c r="F2" s="10" t="s">
        <v>110</v>
      </c>
      <c r="G2" s="43">
        <v>155</v>
      </c>
      <c r="N2" s="12" t="s">
        <v>111</v>
      </c>
      <c r="O2" s="3">
        <v>31.5</v>
      </c>
      <c r="P2" s="8" t="s">
        <v>112</v>
      </c>
      <c r="Q2" s="3">
        <v>4.5</v>
      </c>
      <c r="R2" s="25" t="s">
        <v>113</v>
      </c>
      <c r="S2" s="3">
        <v>15</v>
      </c>
      <c r="T2" s="2">
        <f t="shared" ref="T2:T23" si="1">G2+O2+S2+Q2+I2+K2+M2</f>
        <v>206</v>
      </c>
      <c r="U2" s="13">
        <f t="shared" ref="U2:U30" si="2">T2*0.75</f>
        <v>154.5</v>
      </c>
      <c r="V2" s="13">
        <f t="shared" ref="V2:V30" si="3">U2+E2</f>
        <v>176.5925</v>
      </c>
    </row>
    <row r="3" spans="1:22" s="3" customFormat="1" ht="108">
      <c r="A3" s="3">
        <v>2</v>
      </c>
      <c r="B3" s="2">
        <v>2022200729</v>
      </c>
      <c r="C3" s="2" t="s">
        <v>31</v>
      </c>
      <c r="D3" s="2">
        <v>87.65</v>
      </c>
      <c r="E3" s="35">
        <f t="shared" si="0"/>
        <v>21.912500000000001</v>
      </c>
      <c r="F3" s="2" t="s">
        <v>32</v>
      </c>
      <c r="G3" s="2">
        <v>35</v>
      </c>
      <c r="H3" s="2"/>
      <c r="I3" s="2"/>
      <c r="J3" s="2"/>
      <c r="K3" s="2"/>
      <c r="L3" s="2"/>
      <c r="M3" s="2"/>
      <c r="N3" s="2"/>
      <c r="O3" s="2"/>
      <c r="P3" s="2" t="s">
        <v>33</v>
      </c>
      <c r="Q3" s="2">
        <v>10</v>
      </c>
      <c r="R3" s="2" t="s">
        <v>34</v>
      </c>
      <c r="S3" s="2">
        <v>60</v>
      </c>
      <c r="T3" s="2">
        <f t="shared" si="1"/>
        <v>105</v>
      </c>
      <c r="U3" s="13">
        <f t="shared" si="2"/>
        <v>78.75</v>
      </c>
      <c r="V3" s="13">
        <f t="shared" si="3"/>
        <v>100.66249999999999</v>
      </c>
    </row>
    <row r="4" spans="1:22" s="3" customFormat="1" ht="123.75" customHeight="1">
      <c r="A4" s="3">
        <v>3</v>
      </c>
      <c r="B4" s="38" t="s">
        <v>67</v>
      </c>
      <c r="C4" s="3" t="s">
        <v>68</v>
      </c>
      <c r="D4" s="3">
        <v>86.94</v>
      </c>
      <c r="E4" s="35">
        <f t="shared" si="0"/>
        <v>21.734999999999999</v>
      </c>
      <c r="F4" s="5" t="s">
        <v>69</v>
      </c>
      <c r="G4" s="5">
        <v>105</v>
      </c>
      <c r="H4" s="5"/>
      <c r="I4" s="5"/>
      <c r="J4" s="5"/>
      <c r="K4" s="5"/>
      <c r="L4" s="5"/>
      <c r="M4" s="5"/>
      <c r="N4" s="5" t="s">
        <v>70</v>
      </c>
      <c r="O4" s="5"/>
      <c r="P4" s="5"/>
      <c r="Q4" s="5"/>
      <c r="R4" s="5"/>
      <c r="T4" s="2">
        <f t="shared" si="1"/>
        <v>105</v>
      </c>
      <c r="U4" s="13">
        <f t="shared" si="2"/>
        <v>78.75</v>
      </c>
      <c r="V4" s="13">
        <f t="shared" si="3"/>
        <v>100.485</v>
      </c>
    </row>
    <row r="5" spans="1:22" s="24" customFormat="1" ht="27">
      <c r="A5" s="3">
        <v>4</v>
      </c>
      <c r="B5" s="3">
        <v>2022211248</v>
      </c>
      <c r="C5" s="3" t="s">
        <v>94</v>
      </c>
      <c r="D5" s="3">
        <v>85.68</v>
      </c>
      <c r="E5" s="35">
        <f t="shared" si="0"/>
        <v>21.42</v>
      </c>
      <c r="F5" s="3" t="s">
        <v>95</v>
      </c>
      <c r="G5" s="3">
        <v>105</v>
      </c>
      <c r="H5" s="3"/>
      <c r="I5" s="3"/>
      <c r="J5" s="3"/>
      <c r="K5" s="3"/>
      <c r="L5" s="3"/>
      <c r="M5" s="3"/>
      <c r="N5" s="3"/>
      <c r="O5" s="3"/>
      <c r="P5" s="3"/>
      <c r="Q5" s="3"/>
      <c r="R5" s="3"/>
      <c r="S5" s="3"/>
      <c r="T5" s="2">
        <f t="shared" si="1"/>
        <v>105</v>
      </c>
      <c r="U5" s="13">
        <f t="shared" si="2"/>
        <v>78.75</v>
      </c>
      <c r="V5" s="13">
        <f t="shared" si="3"/>
        <v>100.17</v>
      </c>
    </row>
    <row r="6" spans="1:22" s="24" customFormat="1" ht="154.9" customHeight="1">
      <c r="A6" s="3">
        <v>5</v>
      </c>
      <c r="B6" s="3">
        <v>2023211458</v>
      </c>
      <c r="C6" s="3" t="s">
        <v>44</v>
      </c>
      <c r="D6" s="3">
        <v>85.04</v>
      </c>
      <c r="E6" s="35">
        <f t="shared" si="0"/>
        <v>21.26</v>
      </c>
      <c r="F6" s="2" t="s">
        <v>45</v>
      </c>
      <c r="G6" s="2">
        <v>71.25</v>
      </c>
      <c r="H6" s="2"/>
      <c r="I6" s="2"/>
      <c r="J6" s="2"/>
      <c r="K6" s="2"/>
      <c r="L6" s="2"/>
      <c r="M6" s="2"/>
      <c r="N6" s="2"/>
      <c r="O6" s="2"/>
      <c r="P6" s="2" t="s">
        <v>46</v>
      </c>
      <c r="Q6" s="2">
        <v>10</v>
      </c>
      <c r="R6" s="2" t="s">
        <v>47</v>
      </c>
      <c r="S6" s="2">
        <v>15</v>
      </c>
      <c r="T6" s="2">
        <f t="shared" si="1"/>
        <v>96.25</v>
      </c>
      <c r="U6" s="13">
        <f t="shared" si="2"/>
        <v>72.1875</v>
      </c>
      <c r="V6" s="13">
        <f t="shared" si="3"/>
        <v>93.447500000000005</v>
      </c>
    </row>
    <row r="7" spans="1:22" s="3" customFormat="1" ht="81">
      <c r="A7" s="3">
        <v>6</v>
      </c>
      <c r="B7" s="3">
        <v>2022200734</v>
      </c>
      <c r="C7" s="3" t="s">
        <v>35</v>
      </c>
      <c r="D7" s="3">
        <v>93.7</v>
      </c>
      <c r="E7" s="35">
        <f t="shared" si="0"/>
        <v>23.425000000000001</v>
      </c>
      <c r="F7" s="2" t="s">
        <v>36</v>
      </c>
      <c r="G7" s="2">
        <v>72.5</v>
      </c>
      <c r="H7" s="2"/>
      <c r="I7" s="2"/>
      <c r="J7" s="2"/>
      <c r="K7" s="2"/>
      <c r="L7" s="2"/>
      <c r="M7" s="2"/>
      <c r="N7" s="2"/>
      <c r="O7" s="2"/>
      <c r="P7" s="2"/>
      <c r="Q7" s="2"/>
      <c r="R7" s="2" t="s">
        <v>37</v>
      </c>
      <c r="S7" s="2">
        <v>15</v>
      </c>
      <c r="T7" s="2">
        <f t="shared" si="1"/>
        <v>87.5</v>
      </c>
      <c r="U7" s="13">
        <f t="shared" si="2"/>
        <v>65.625</v>
      </c>
      <c r="V7" s="13">
        <f t="shared" si="3"/>
        <v>89.05</v>
      </c>
    </row>
    <row r="8" spans="1:22" s="3" customFormat="1" ht="81">
      <c r="A8" s="3">
        <v>7</v>
      </c>
      <c r="B8" s="3">
        <v>2022200749</v>
      </c>
      <c r="C8" s="3" t="s">
        <v>87</v>
      </c>
      <c r="D8" s="3">
        <v>86.1</v>
      </c>
      <c r="E8" s="35">
        <f t="shared" si="0"/>
        <v>21.524999999999999</v>
      </c>
      <c r="F8" s="5" t="s">
        <v>88</v>
      </c>
      <c r="G8" s="5">
        <v>52.5</v>
      </c>
      <c r="H8" s="5"/>
      <c r="I8" s="5"/>
      <c r="J8" s="5"/>
      <c r="K8" s="5"/>
      <c r="L8" s="5"/>
      <c r="M8" s="5"/>
      <c r="N8" s="5" t="s">
        <v>89</v>
      </c>
      <c r="O8" s="5">
        <v>31.5</v>
      </c>
      <c r="P8" s="5" t="s">
        <v>90</v>
      </c>
      <c r="Q8" s="5"/>
      <c r="R8" s="5"/>
      <c r="T8" s="2">
        <f t="shared" si="1"/>
        <v>84</v>
      </c>
      <c r="U8" s="13">
        <f t="shared" si="2"/>
        <v>63</v>
      </c>
      <c r="V8" s="13">
        <f t="shared" si="3"/>
        <v>84.525000000000006</v>
      </c>
    </row>
    <row r="9" spans="1:22" s="3" customFormat="1" ht="81">
      <c r="A9" s="3">
        <v>8</v>
      </c>
      <c r="B9" s="2">
        <v>2022200696</v>
      </c>
      <c r="C9" s="2" t="s">
        <v>79</v>
      </c>
      <c r="D9" s="2">
        <v>85.99</v>
      </c>
      <c r="E9" s="35">
        <f t="shared" si="0"/>
        <v>21.497499999999999</v>
      </c>
      <c r="F9" s="6" t="s">
        <v>80</v>
      </c>
      <c r="G9" s="6">
        <v>35</v>
      </c>
      <c r="H9" s="6"/>
      <c r="I9" s="6"/>
      <c r="J9" s="6"/>
      <c r="K9" s="6"/>
      <c r="L9" s="6"/>
      <c r="M9" s="6"/>
      <c r="N9" s="6"/>
      <c r="O9" s="6"/>
      <c r="P9" s="6"/>
      <c r="Q9" s="6"/>
      <c r="R9" s="6" t="s">
        <v>81</v>
      </c>
      <c r="S9" s="3">
        <v>45</v>
      </c>
      <c r="T9" s="2">
        <f t="shared" si="1"/>
        <v>80</v>
      </c>
      <c r="U9" s="13">
        <f t="shared" si="2"/>
        <v>60</v>
      </c>
      <c r="V9" s="13">
        <f t="shared" si="3"/>
        <v>81.497500000000002</v>
      </c>
    </row>
    <row r="10" spans="1:22" s="3" customFormat="1" ht="94.5">
      <c r="A10" s="3">
        <v>9</v>
      </c>
      <c r="B10" s="3">
        <v>2022200707</v>
      </c>
      <c r="C10" s="3" t="s">
        <v>38</v>
      </c>
      <c r="D10" s="3">
        <v>87.12</v>
      </c>
      <c r="E10" s="35">
        <f t="shared" si="0"/>
        <v>21.78</v>
      </c>
      <c r="F10" s="2" t="s">
        <v>39</v>
      </c>
      <c r="G10" s="2">
        <v>53.25</v>
      </c>
      <c r="H10" s="2"/>
      <c r="I10" s="2"/>
      <c r="J10" s="2"/>
      <c r="K10" s="2"/>
      <c r="L10" s="2"/>
      <c r="M10" s="2"/>
      <c r="N10" s="2"/>
      <c r="O10" s="2"/>
      <c r="P10" s="2"/>
      <c r="Q10" s="2"/>
      <c r="R10" s="2" t="s">
        <v>40</v>
      </c>
      <c r="S10" s="2">
        <v>25</v>
      </c>
      <c r="T10" s="2">
        <f t="shared" si="1"/>
        <v>78.25</v>
      </c>
      <c r="U10" s="13">
        <f t="shared" si="2"/>
        <v>58.6875</v>
      </c>
      <c r="V10" s="13">
        <f t="shared" si="3"/>
        <v>80.467500000000001</v>
      </c>
    </row>
    <row r="11" spans="1:22" s="3" customFormat="1" ht="94.5">
      <c r="A11" s="3">
        <v>10</v>
      </c>
      <c r="B11" s="3">
        <v>2023200735</v>
      </c>
      <c r="C11" s="3" t="s">
        <v>41</v>
      </c>
      <c r="D11" s="3">
        <v>85.91</v>
      </c>
      <c r="E11" s="35">
        <f t="shared" si="0"/>
        <v>21.477499999999999</v>
      </c>
      <c r="F11" s="2" t="s">
        <v>42</v>
      </c>
      <c r="G11" s="2">
        <v>52.5</v>
      </c>
      <c r="H11" s="2"/>
      <c r="I11" s="2"/>
      <c r="J11" s="2"/>
      <c r="K11" s="2"/>
      <c r="L11" s="2"/>
      <c r="M11" s="2"/>
      <c r="N11" s="2" t="s">
        <v>43</v>
      </c>
      <c r="O11" s="2">
        <v>3.5</v>
      </c>
      <c r="P11" s="2"/>
      <c r="Q11" s="2"/>
      <c r="R11" s="31" t="s">
        <v>129</v>
      </c>
      <c r="S11" s="2">
        <v>12</v>
      </c>
      <c r="T11" s="2">
        <f t="shared" si="1"/>
        <v>68</v>
      </c>
      <c r="U11" s="13">
        <f t="shared" si="2"/>
        <v>51</v>
      </c>
      <c r="V11" s="13">
        <f t="shared" si="3"/>
        <v>72.477499999999992</v>
      </c>
    </row>
    <row r="12" spans="1:22" s="8" customFormat="1" ht="159" customHeight="1">
      <c r="A12" s="3">
        <v>11</v>
      </c>
      <c r="B12" s="26">
        <v>2023211413</v>
      </c>
      <c r="C12" s="26" t="s">
        <v>114</v>
      </c>
      <c r="D12" s="26">
        <v>89.47</v>
      </c>
      <c r="E12" s="35">
        <f t="shared" si="0"/>
        <v>22.3675</v>
      </c>
      <c r="F12" s="26" t="s">
        <v>115</v>
      </c>
      <c r="G12" s="26">
        <v>52.5</v>
      </c>
      <c r="H12" s="3"/>
      <c r="I12" s="3"/>
      <c r="J12" s="3"/>
      <c r="K12" s="3"/>
      <c r="L12" s="3"/>
      <c r="M12" s="3"/>
      <c r="N12" s="3"/>
      <c r="O12" s="3"/>
      <c r="P12" s="3"/>
      <c r="Q12" s="3"/>
      <c r="R12" s="3" t="s">
        <v>116</v>
      </c>
      <c r="S12" s="3">
        <v>10</v>
      </c>
      <c r="T12" s="2">
        <f t="shared" si="1"/>
        <v>62.5</v>
      </c>
      <c r="U12" s="13">
        <f t="shared" si="2"/>
        <v>46.875</v>
      </c>
      <c r="V12" s="13">
        <f t="shared" si="3"/>
        <v>69.242500000000007</v>
      </c>
    </row>
    <row r="13" spans="1:22" s="2" customFormat="1" ht="159" customHeight="1">
      <c r="A13" s="3">
        <v>12</v>
      </c>
      <c r="B13" s="36" t="s">
        <v>48</v>
      </c>
      <c r="C13" s="2" t="s">
        <v>49</v>
      </c>
      <c r="D13" s="2">
        <v>85.76</v>
      </c>
      <c r="E13" s="35">
        <f t="shared" si="0"/>
        <v>21.44</v>
      </c>
      <c r="F13" s="2" t="s">
        <v>50</v>
      </c>
      <c r="G13" s="2">
        <v>40</v>
      </c>
      <c r="P13" s="2" t="s">
        <v>51</v>
      </c>
      <c r="Q13" s="2">
        <v>15</v>
      </c>
      <c r="R13" s="2" t="s">
        <v>52</v>
      </c>
      <c r="S13" s="2">
        <v>5</v>
      </c>
      <c r="T13" s="2">
        <f t="shared" si="1"/>
        <v>60</v>
      </c>
      <c r="U13" s="13">
        <f t="shared" si="2"/>
        <v>45</v>
      </c>
      <c r="V13" s="13">
        <f t="shared" si="3"/>
        <v>66.44</v>
      </c>
    </row>
    <row r="14" spans="1:22" s="3" customFormat="1" ht="210" customHeight="1">
      <c r="A14" s="3">
        <v>13</v>
      </c>
      <c r="B14" s="3">
        <v>2022200762</v>
      </c>
      <c r="C14" s="3" t="s">
        <v>56</v>
      </c>
      <c r="D14" s="3">
        <v>87.12</v>
      </c>
      <c r="E14" s="35">
        <f t="shared" si="0"/>
        <v>21.78</v>
      </c>
      <c r="F14" s="4" t="s">
        <v>57</v>
      </c>
      <c r="G14" s="3">
        <v>35</v>
      </c>
      <c r="N14" s="32" t="s">
        <v>130</v>
      </c>
      <c r="O14" s="3">
        <v>3.5</v>
      </c>
      <c r="P14" s="8" t="s">
        <v>58</v>
      </c>
      <c r="Q14" s="3">
        <v>3</v>
      </c>
      <c r="R14" s="3" t="s">
        <v>59</v>
      </c>
      <c r="S14" s="3">
        <v>15</v>
      </c>
      <c r="T14" s="2">
        <f t="shared" si="1"/>
        <v>56.5</v>
      </c>
      <c r="U14" s="13">
        <f t="shared" si="2"/>
        <v>42.375</v>
      </c>
      <c r="V14" s="13">
        <f t="shared" si="3"/>
        <v>64.155000000000001</v>
      </c>
    </row>
    <row r="15" spans="1:22" s="30" customFormat="1" ht="159" customHeight="1">
      <c r="A15" s="3">
        <v>14</v>
      </c>
      <c r="B15" s="42">
        <v>2022211330</v>
      </c>
      <c r="C15" s="42" t="s">
        <v>100</v>
      </c>
      <c r="D15" s="24">
        <v>89.46</v>
      </c>
      <c r="E15" s="35">
        <f t="shared" si="0"/>
        <v>22.364999999999998</v>
      </c>
      <c r="F15" s="24" t="s">
        <v>101</v>
      </c>
      <c r="G15" s="24">
        <v>42.5</v>
      </c>
      <c r="H15" s="9"/>
      <c r="I15" s="9"/>
      <c r="J15" s="9"/>
      <c r="K15" s="9"/>
      <c r="L15" s="9"/>
      <c r="M15" s="9"/>
      <c r="N15" s="9"/>
      <c r="O15" s="9"/>
      <c r="P15" s="29" t="s">
        <v>128</v>
      </c>
      <c r="Q15" s="24">
        <v>3</v>
      </c>
      <c r="R15" s="24" t="s">
        <v>102</v>
      </c>
      <c r="S15" s="2">
        <v>10</v>
      </c>
      <c r="T15" s="2">
        <f t="shared" si="1"/>
        <v>55.5</v>
      </c>
      <c r="U15" s="13">
        <f t="shared" si="2"/>
        <v>41.625</v>
      </c>
      <c r="V15" s="13">
        <f t="shared" si="3"/>
        <v>63.989999999999995</v>
      </c>
    </row>
    <row r="16" spans="1:22" s="8" customFormat="1" ht="159" customHeight="1">
      <c r="A16" s="3">
        <v>15</v>
      </c>
      <c r="B16" s="38">
        <v>2023200734</v>
      </c>
      <c r="C16" s="3" t="s">
        <v>117</v>
      </c>
      <c r="D16" s="3">
        <v>86.62</v>
      </c>
      <c r="E16" s="35">
        <f t="shared" si="0"/>
        <v>21.655000000000001</v>
      </c>
      <c r="F16" s="3"/>
      <c r="G16" s="3"/>
      <c r="H16" s="3"/>
      <c r="I16" s="3"/>
      <c r="J16" s="3"/>
      <c r="K16" s="3"/>
      <c r="L16" s="3"/>
      <c r="M16" s="3"/>
      <c r="N16" s="3" t="s">
        <v>118</v>
      </c>
      <c r="O16" s="3">
        <v>50</v>
      </c>
      <c r="P16" s="3"/>
      <c r="Q16" s="3"/>
      <c r="R16" s="3" t="s">
        <v>119</v>
      </c>
      <c r="S16" s="3">
        <v>5</v>
      </c>
      <c r="T16" s="2">
        <f t="shared" si="1"/>
        <v>55</v>
      </c>
      <c r="U16" s="13">
        <f t="shared" si="2"/>
        <v>41.25</v>
      </c>
      <c r="V16" s="13">
        <f t="shared" si="3"/>
        <v>62.905000000000001</v>
      </c>
    </row>
    <row r="17" spans="1:22" s="3" customFormat="1" ht="121.5">
      <c r="A17" s="3">
        <v>16</v>
      </c>
      <c r="B17" s="3">
        <v>2023211460</v>
      </c>
      <c r="C17" s="3" t="s">
        <v>103</v>
      </c>
      <c r="D17" s="3">
        <v>85.02</v>
      </c>
      <c r="E17" s="35">
        <f t="shared" si="0"/>
        <v>21.254999999999999</v>
      </c>
      <c r="F17" s="3" t="s">
        <v>104</v>
      </c>
      <c r="G17" s="3">
        <v>45</v>
      </c>
      <c r="R17" s="3" t="s">
        <v>105</v>
      </c>
      <c r="S17" s="3">
        <v>10</v>
      </c>
      <c r="T17" s="2">
        <f t="shared" si="1"/>
        <v>55</v>
      </c>
      <c r="U17" s="13">
        <f t="shared" si="2"/>
        <v>41.25</v>
      </c>
      <c r="V17" s="13">
        <f t="shared" si="3"/>
        <v>62.504999999999995</v>
      </c>
    </row>
    <row r="18" spans="1:22" s="3" customFormat="1" ht="67.5">
      <c r="A18" s="3">
        <v>17</v>
      </c>
      <c r="B18" s="2">
        <v>2023211386</v>
      </c>
      <c r="C18" s="2" t="s">
        <v>71</v>
      </c>
      <c r="D18" s="2">
        <v>87</v>
      </c>
      <c r="E18" s="35">
        <f t="shared" si="0"/>
        <v>21.75</v>
      </c>
      <c r="F18" s="6" t="s">
        <v>72</v>
      </c>
      <c r="G18" s="6">
        <v>52.5</v>
      </c>
      <c r="H18" s="6"/>
      <c r="I18" s="6"/>
      <c r="J18" s="6"/>
      <c r="K18" s="6"/>
      <c r="L18" s="6"/>
      <c r="M18" s="6"/>
      <c r="N18" s="6"/>
      <c r="O18" s="6"/>
      <c r="P18" s="6"/>
      <c r="Q18" s="6"/>
      <c r="R18" s="6"/>
      <c r="S18" s="2"/>
      <c r="T18" s="2">
        <f t="shared" si="1"/>
        <v>52.5</v>
      </c>
      <c r="U18" s="13">
        <f t="shared" si="2"/>
        <v>39.375</v>
      </c>
      <c r="V18" s="13">
        <f t="shared" si="3"/>
        <v>61.125</v>
      </c>
    </row>
    <row r="19" spans="1:22" s="8" customFormat="1" ht="159" customHeight="1">
      <c r="A19" s="3">
        <v>18</v>
      </c>
      <c r="B19" s="39">
        <v>2022211390</v>
      </c>
      <c r="C19" s="30" t="s">
        <v>76</v>
      </c>
      <c r="D19" s="40">
        <v>85.21</v>
      </c>
      <c r="E19" s="35">
        <f t="shared" si="0"/>
        <v>21.302499999999998</v>
      </c>
      <c r="F19" s="7"/>
      <c r="G19" s="7"/>
      <c r="H19" s="7"/>
      <c r="I19" s="7"/>
      <c r="J19" s="7"/>
      <c r="K19" s="7"/>
      <c r="L19" s="7"/>
      <c r="M19" s="7"/>
      <c r="N19" s="7" t="s">
        <v>77</v>
      </c>
      <c r="O19" s="3">
        <v>31.5</v>
      </c>
      <c r="P19" s="7"/>
      <c r="Q19" s="7"/>
      <c r="R19" s="7" t="s">
        <v>78</v>
      </c>
      <c r="S19" s="30">
        <v>20</v>
      </c>
      <c r="T19" s="2">
        <f t="shared" si="1"/>
        <v>51.5</v>
      </c>
      <c r="U19" s="13">
        <f t="shared" si="2"/>
        <v>38.625</v>
      </c>
      <c r="V19" s="13">
        <f t="shared" si="3"/>
        <v>59.927499999999995</v>
      </c>
    </row>
    <row r="20" spans="1:22" s="3" customFormat="1" ht="189">
      <c r="A20" s="3">
        <v>19</v>
      </c>
      <c r="B20" s="3">
        <v>2022200760</v>
      </c>
      <c r="C20" s="3" t="s">
        <v>123</v>
      </c>
      <c r="D20" s="3">
        <v>89.09</v>
      </c>
      <c r="E20" s="35">
        <f t="shared" si="0"/>
        <v>22.272500000000001</v>
      </c>
      <c r="F20" s="11" t="s">
        <v>124</v>
      </c>
      <c r="G20" s="5">
        <v>35</v>
      </c>
      <c r="H20" s="5"/>
      <c r="I20" s="5"/>
      <c r="J20" s="5"/>
      <c r="K20" s="5"/>
      <c r="L20" s="5"/>
      <c r="M20" s="5"/>
      <c r="N20" s="5"/>
      <c r="O20" s="5"/>
      <c r="P20" s="8" t="s">
        <v>125</v>
      </c>
      <c r="Q20" s="5">
        <v>0</v>
      </c>
      <c r="R20" s="3" t="s">
        <v>126</v>
      </c>
      <c r="S20" s="3">
        <v>15</v>
      </c>
      <c r="T20" s="2">
        <f t="shared" si="1"/>
        <v>50</v>
      </c>
      <c r="U20" s="13">
        <f t="shared" si="2"/>
        <v>37.5</v>
      </c>
      <c r="V20" s="13">
        <f t="shared" si="3"/>
        <v>59.772500000000001</v>
      </c>
    </row>
    <row r="21" spans="1:22" s="3" customFormat="1" ht="44.1" customHeight="1">
      <c r="A21" s="3">
        <v>20</v>
      </c>
      <c r="B21" s="3">
        <v>2022200784</v>
      </c>
      <c r="C21" s="3" t="s">
        <v>91</v>
      </c>
      <c r="D21" s="3">
        <v>84.95</v>
      </c>
      <c r="E21" s="35">
        <f t="shared" si="0"/>
        <v>21.237500000000001</v>
      </c>
      <c r="P21" s="23" t="s">
        <v>92</v>
      </c>
      <c r="Q21" s="3">
        <v>3</v>
      </c>
      <c r="R21" s="23" t="s">
        <v>93</v>
      </c>
      <c r="S21" s="3">
        <v>45</v>
      </c>
      <c r="T21" s="2">
        <f t="shared" si="1"/>
        <v>48</v>
      </c>
      <c r="U21" s="13">
        <f t="shared" si="2"/>
        <v>36</v>
      </c>
      <c r="V21" s="13">
        <f t="shared" si="3"/>
        <v>57.237499999999997</v>
      </c>
    </row>
    <row r="22" spans="1:22" s="3" customFormat="1" ht="111" customHeight="1">
      <c r="A22" s="3">
        <v>21</v>
      </c>
      <c r="B22" s="3">
        <v>2023200709</v>
      </c>
      <c r="C22" s="3" t="s">
        <v>73</v>
      </c>
      <c r="D22" s="3">
        <v>85.95</v>
      </c>
      <c r="E22" s="35">
        <f t="shared" si="0"/>
        <v>21.487500000000001</v>
      </c>
      <c r="F22" s="3" t="s">
        <v>74</v>
      </c>
      <c r="G22" s="3">
        <v>12.5</v>
      </c>
      <c r="R22" s="3" t="s">
        <v>75</v>
      </c>
      <c r="S22" s="3">
        <v>35</v>
      </c>
      <c r="T22" s="2">
        <f t="shared" si="1"/>
        <v>47.5</v>
      </c>
      <c r="U22" s="13">
        <f t="shared" si="2"/>
        <v>35.625</v>
      </c>
      <c r="V22" s="13">
        <f t="shared" si="3"/>
        <v>57.112499999999997</v>
      </c>
    </row>
    <row r="23" spans="1:22" s="8" customFormat="1" ht="159" customHeight="1">
      <c r="A23" s="3">
        <v>22</v>
      </c>
      <c r="B23" s="3">
        <v>2022211300</v>
      </c>
      <c r="C23" s="3" t="s">
        <v>106</v>
      </c>
      <c r="D23" s="3">
        <v>87.68</v>
      </c>
      <c r="E23" s="35">
        <f t="shared" si="0"/>
        <v>21.92</v>
      </c>
      <c r="F23" s="9" t="s">
        <v>107</v>
      </c>
      <c r="G23" s="5">
        <v>21.25</v>
      </c>
      <c r="H23" s="5"/>
      <c r="I23" s="5"/>
      <c r="J23" s="5"/>
      <c r="K23" s="5"/>
      <c r="L23" s="5"/>
      <c r="M23" s="5"/>
      <c r="N23" s="5"/>
      <c r="O23" s="5"/>
      <c r="P23" s="28" t="s">
        <v>127</v>
      </c>
      <c r="Q23" s="5">
        <v>10</v>
      </c>
      <c r="R23" s="5" t="s">
        <v>108</v>
      </c>
      <c r="S23" s="3">
        <v>15</v>
      </c>
      <c r="T23" s="2">
        <f t="shared" si="1"/>
        <v>46.25</v>
      </c>
      <c r="U23" s="13">
        <f t="shared" si="2"/>
        <v>34.6875</v>
      </c>
      <c r="V23" s="13">
        <f t="shared" si="3"/>
        <v>56.607500000000002</v>
      </c>
    </row>
    <row r="24" spans="1:22" s="3" customFormat="1" ht="94.5">
      <c r="A24" s="3">
        <v>23</v>
      </c>
      <c r="B24" s="3">
        <v>2022211439</v>
      </c>
      <c r="C24" s="3" t="s">
        <v>64</v>
      </c>
      <c r="D24" s="3">
        <v>81.37</v>
      </c>
      <c r="E24" s="35">
        <f t="shared" si="0"/>
        <v>20.342500000000001</v>
      </c>
      <c r="J24" s="3" t="s">
        <v>65</v>
      </c>
      <c r="K24" s="3">
        <v>2</v>
      </c>
      <c r="R24" s="5" t="s">
        <v>66</v>
      </c>
      <c r="S24" s="3">
        <v>45</v>
      </c>
      <c r="T24" s="2">
        <f>G24+I24+K24+M24+O24+Q24+S24</f>
        <v>47</v>
      </c>
      <c r="U24" s="13">
        <f t="shared" si="2"/>
        <v>35.25</v>
      </c>
      <c r="V24" s="13">
        <f t="shared" si="3"/>
        <v>55.592500000000001</v>
      </c>
    </row>
    <row r="25" spans="1:22" s="8" customFormat="1" ht="159" customHeight="1">
      <c r="A25" s="3">
        <v>24</v>
      </c>
      <c r="B25" s="3"/>
      <c r="C25" s="3" t="s">
        <v>96</v>
      </c>
      <c r="D25" s="3">
        <v>84.63</v>
      </c>
      <c r="E25" s="35">
        <f t="shared" si="0"/>
        <v>21.157499999999999</v>
      </c>
      <c r="F25" s="3"/>
      <c r="G25" s="3"/>
      <c r="H25" s="3"/>
      <c r="I25" s="3"/>
      <c r="J25" s="3"/>
      <c r="K25" s="3"/>
      <c r="L25" s="3"/>
      <c r="M25" s="3"/>
      <c r="N25" s="8" t="s">
        <v>97</v>
      </c>
      <c r="O25" s="3">
        <v>31.5</v>
      </c>
      <c r="P25" s="8" t="s">
        <v>98</v>
      </c>
      <c r="Q25" s="3">
        <v>0</v>
      </c>
      <c r="R25" s="3" t="s">
        <v>99</v>
      </c>
      <c r="S25" s="3">
        <v>10</v>
      </c>
      <c r="T25" s="2">
        <f t="shared" ref="T25:T30" si="4">G25+O25+S25+Q25+I25+K25+M25</f>
        <v>41.5</v>
      </c>
      <c r="U25" s="13">
        <f t="shared" si="2"/>
        <v>31.125</v>
      </c>
      <c r="V25" s="13">
        <f t="shared" si="3"/>
        <v>52.282499999999999</v>
      </c>
    </row>
    <row r="26" spans="1:22" s="3" customFormat="1" ht="156.75" customHeight="1">
      <c r="A26" s="3">
        <v>25</v>
      </c>
      <c r="B26" s="3">
        <v>2023211408</v>
      </c>
      <c r="C26" s="3" t="s">
        <v>84</v>
      </c>
      <c r="D26" s="3">
        <v>82.04</v>
      </c>
      <c r="E26" s="35">
        <f t="shared" si="0"/>
        <v>20.51</v>
      </c>
      <c r="F26" s="3" t="s">
        <v>85</v>
      </c>
      <c r="G26" s="3">
        <v>29.25</v>
      </c>
      <c r="R26" s="14" t="s">
        <v>86</v>
      </c>
      <c r="S26" s="3">
        <v>5</v>
      </c>
      <c r="T26" s="2">
        <f t="shared" si="4"/>
        <v>34.25</v>
      </c>
      <c r="U26" s="13">
        <f t="shared" si="2"/>
        <v>25.6875</v>
      </c>
      <c r="V26" s="13">
        <f t="shared" si="3"/>
        <v>46.197500000000005</v>
      </c>
    </row>
    <row r="27" spans="1:22" s="3" customFormat="1" ht="108">
      <c r="A27" s="3">
        <v>26</v>
      </c>
      <c r="B27" s="36">
        <v>2022200711</v>
      </c>
      <c r="C27" s="2" t="s">
        <v>120</v>
      </c>
      <c r="D27" s="2">
        <v>83.85</v>
      </c>
      <c r="E27" s="35">
        <f t="shared" si="0"/>
        <v>20.962499999999999</v>
      </c>
      <c r="F27" s="6" t="s">
        <v>121</v>
      </c>
      <c r="G27" s="6">
        <v>14.25</v>
      </c>
      <c r="H27" s="6"/>
      <c r="I27" s="6"/>
      <c r="J27" s="6"/>
      <c r="K27" s="6"/>
      <c r="L27" s="6"/>
      <c r="M27" s="6"/>
      <c r="N27" s="6" t="s">
        <v>122</v>
      </c>
      <c r="O27" s="6">
        <v>3.5</v>
      </c>
      <c r="P27" s="6"/>
      <c r="Q27" s="6"/>
      <c r="R27" s="6" t="s">
        <v>108</v>
      </c>
      <c r="S27" s="2">
        <v>15</v>
      </c>
      <c r="T27" s="2">
        <f t="shared" si="4"/>
        <v>32.75</v>
      </c>
      <c r="U27" s="13">
        <f t="shared" si="2"/>
        <v>24.5625</v>
      </c>
      <c r="V27" s="13">
        <f t="shared" si="3"/>
        <v>45.524999999999999</v>
      </c>
    </row>
    <row r="28" spans="1:22" s="3" customFormat="1" ht="121.5">
      <c r="A28" s="3">
        <v>27</v>
      </c>
      <c r="B28" s="3">
        <v>2022211266</v>
      </c>
      <c r="C28" s="3" t="s">
        <v>53</v>
      </c>
      <c r="D28" s="37">
        <v>81.459999999999994</v>
      </c>
      <c r="E28" s="35">
        <f t="shared" si="0"/>
        <v>20.364999999999998</v>
      </c>
      <c r="F28" s="3" t="s">
        <v>54</v>
      </c>
      <c r="G28" s="3">
        <v>21.25</v>
      </c>
      <c r="R28" s="3" t="s">
        <v>55</v>
      </c>
      <c r="S28" s="3">
        <v>5</v>
      </c>
      <c r="T28" s="2">
        <f t="shared" si="4"/>
        <v>26.25</v>
      </c>
      <c r="U28" s="13">
        <f t="shared" si="2"/>
        <v>19.6875</v>
      </c>
      <c r="V28" s="13">
        <f t="shared" si="3"/>
        <v>40.052499999999995</v>
      </c>
    </row>
    <row r="29" spans="1:22" s="2" customFormat="1" ht="159" customHeight="1">
      <c r="A29" s="3">
        <v>28</v>
      </c>
      <c r="B29" s="3">
        <v>2022211309</v>
      </c>
      <c r="C29" s="3" t="s">
        <v>60</v>
      </c>
      <c r="D29" s="3">
        <v>88.23</v>
      </c>
      <c r="E29" s="35">
        <f t="shared" si="0"/>
        <v>22.057500000000001</v>
      </c>
      <c r="F29" s="3" t="s">
        <v>61</v>
      </c>
      <c r="G29" s="3">
        <v>10</v>
      </c>
      <c r="H29" s="3"/>
      <c r="I29" s="3"/>
      <c r="J29" s="3"/>
      <c r="K29" s="3"/>
      <c r="L29" s="3"/>
      <c r="M29" s="3"/>
      <c r="N29" s="3" t="s">
        <v>62</v>
      </c>
      <c r="O29" s="3">
        <v>3.5</v>
      </c>
      <c r="P29" s="3"/>
      <c r="Q29" s="3"/>
      <c r="R29" s="3" t="s">
        <v>63</v>
      </c>
      <c r="S29" s="3">
        <v>10</v>
      </c>
      <c r="T29" s="2">
        <f t="shared" si="4"/>
        <v>23.5</v>
      </c>
      <c r="U29" s="13">
        <f t="shared" si="2"/>
        <v>17.625</v>
      </c>
      <c r="V29" s="13">
        <f t="shared" si="3"/>
        <v>39.682500000000005</v>
      </c>
    </row>
    <row r="30" spans="1:22" s="3" customFormat="1" ht="165.75" customHeight="1">
      <c r="A30" s="3">
        <v>29</v>
      </c>
      <c r="B30" s="3">
        <v>2022211362</v>
      </c>
      <c r="C30" s="3" t="s">
        <v>82</v>
      </c>
      <c r="D30" s="41">
        <v>84.56</v>
      </c>
      <c r="E30" s="35">
        <f t="shared" si="0"/>
        <v>21.14</v>
      </c>
      <c r="F30" s="8" t="s">
        <v>83</v>
      </c>
      <c r="G30" s="3">
        <v>0</v>
      </c>
      <c r="L30" s="28" t="s">
        <v>131</v>
      </c>
      <c r="R30" s="33" t="s">
        <v>132</v>
      </c>
      <c r="S30" s="3">
        <v>10</v>
      </c>
      <c r="T30" s="2">
        <f t="shared" si="4"/>
        <v>10</v>
      </c>
      <c r="U30" s="13">
        <f t="shared" si="2"/>
        <v>7.5</v>
      </c>
      <c r="V30" s="13">
        <f t="shared" si="3"/>
        <v>28.64</v>
      </c>
    </row>
    <row r="31" spans="1:22">
      <c r="B31" s="27"/>
      <c r="C31" s="27"/>
      <c r="D31" s="27"/>
      <c r="E31" s="27"/>
      <c r="F31" s="27"/>
      <c r="G31" s="27"/>
      <c r="H31" s="27"/>
      <c r="I31" s="27"/>
    </row>
    <row r="32" spans="1:22">
      <c r="B32" s="27"/>
      <c r="C32" s="27"/>
      <c r="D32" s="27"/>
      <c r="E32" s="27"/>
      <c r="F32" s="27"/>
      <c r="G32" s="27"/>
      <c r="H32" s="27"/>
      <c r="I32" s="27"/>
    </row>
    <row r="33" spans="2:9">
      <c r="B33" s="27"/>
      <c r="C33" s="27"/>
      <c r="D33" s="27"/>
      <c r="E33" s="27"/>
      <c r="F33" s="27"/>
      <c r="G33" s="27"/>
      <c r="H33" s="27"/>
      <c r="I33" s="27"/>
    </row>
    <row r="34" spans="2:9">
      <c r="B34" s="27"/>
      <c r="C34" s="27"/>
      <c r="D34" s="27"/>
      <c r="E34" s="27"/>
      <c r="F34" s="27"/>
      <c r="G34" s="27"/>
      <c r="H34" s="27"/>
      <c r="I34" s="27"/>
    </row>
    <row r="35" spans="2:9">
      <c r="B35" s="27"/>
      <c r="C35" s="27"/>
      <c r="D35" s="27"/>
      <c r="E35" s="27"/>
      <c r="F35" s="27"/>
      <c r="G35" s="27"/>
      <c r="H35" s="27"/>
      <c r="I35" s="27"/>
    </row>
    <row r="36" spans="2:9">
      <c r="B36" s="27"/>
      <c r="C36" s="27"/>
      <c r="D36" s="27"/>
      <c r="E36" s="27"/>
      <c r="F36" s="27"/>
      <c r="G36" s="27"/>
      <c r="H36" s="27"/>
      <c r="I36" s="27"/>
    </row>
    <row r="37" spans="2:9">
      <c r="B37" s="27"/>
      <c r="C37" s="27"/>
      <c r="D37" s="27"/>
      <c r="E37" s="27"/>
      <c r="F37" s="27"/>
      <c r="G37" s="27"/>
      <c r="H37" s="27"/>
      <c r="I37" s="27"/>
    </row>
    <row r="38" spans="2:9">
      <c r="B38" s="27"/>
      <c r="C38" s="27"/>
      <c r="D38" s="27"/>
      <c r="E38" s="27"/>
      <c r="F38" s="27"/>
      <c r="G38" s="27"/>
      <c r="H38" s="27"/>
      <c r="I38" s="27"/>
    </row>
    <row r="39" spans="2:9">
      <c r="B39" s="27"/>
      <c r="C39" s="27"/>
      <c r="D39" s="27"/>
      <c r="E39" s="27"/>
      <c r="F39" s="27"/>
      <c r="G39" s="27"/>
      <c r="H39" s="27"/>
      <c r="I39" s="27"/>
    </row>
    <row r="40" spans="2:9">
      <c r="B40" s="27"/>
      <c r="C40" s="27"/>
      <c r="D40" s="27"/>
      <c r="E40" s="27"/>
      <c r="F40" s="27"/>
      <c r="G40" s="27"/>
      <c r="H40" s="27"/>
      <c r="I40" s="27"/>
    </row>
    <row r="41" spans="2:9">
      <c r="B41" s="27"/>
      <c r="C41" s="27"/>
      <c r="D41" s="27"/>
      <c r="E41" s="27"/>
      <c r="F41" s="27"/>
      <c r="G41" s="27"/>
      <c r="H41" s="27"/>
      <c r="I41" s="27"/>
    </row>
    <row r="42" spans="2:9">
      <c r="B42" s="27"/>
      <c r="C42" s="27"/>
      <c r="D42" s="27"/>
      <c r="E42" s="27"/>
      <c r="F42" s="27"/>
      <c r="G42" s="27"/>
      <c r="H42" s="27"/>
      <c r="I42" s="27"/>
    </row>
    <row r="43" spans="2:9">
      <c r="B43" s="27"/>
      <c r="C43" s="27"/>
      <c r="D43" s="27"/>
      <c r="E43" s="27"/>
      <c r="F43" s="27"/>
      <c r="G43" s="27"/>
      <c r="H43" s="27"/>
      <c r="I43" s="27"/>
    </row>
    <row r="44" spans="2:9">
      <c r="B44" s="27"/>
      <c r="C44" s="27"/>
      <c r="D44" s="27"/>
      <c r="E44" s="27"/>
      <c r="F44" s="27"/>
      <c r="G44" s="27"/>
      <c r="H44" s="27"/>
      <c r="I44" s="27"/>
    </row>
    <row r="45" spans="2:9">
      <c r="B45" s="27"/>
      <c r="C45" s="27"/>
      <c r="D45" s="27"/>
      <c r="E45" s="27"/>
      <c r="F45" s="27"/>
      <c r="G45" s="27"/>
      <c r="H45" s="27"/>
      <c r="I45" s="27"/>
    </row>
    <row r="46" spans="2:9">
      <c r="B46" s="27"/>
      <c r="C46" s="27"/>
      <c r="D46" s="27"/>
      <c r="E46" s="27"/>
      <c r="F46" s="27"/>
      <c r="G46" s="27"/>
      <c r="H46" s="27"/>
      <c r="I46" s="27"/>
    </row>
    <row r="47" spans="2:9">
      <c r="B47" s="27"/>
      <c r="C47" s="27"/>
      <c r="D47" s="27"/>
      <c r="E47" s="27"/>
      <c r="F47" s="27"/>
      <c r="G47" s="27"/>
      <c r="H47" s="27"/>
      <c r="I47" s="27"/>
    </row>
    <row r="48" spans="2:9">
      <c r="B48" s="27"/>
      <c r="C48" s="27"/>
      <c r="D48" s="27"/>
      <c r="E48" s="27"/>
      <c r="F48" s="27"/>
      <c r="G48" s="27"/>
      <c r="H48" s="27"/>
      <c r="I48" s="27"/>
    </row>
    <row r="49" spans="2:9">
      <c r="B49" s="27"/>
      <c r="C49" s="27"/>
      <c r="D49" s="27"/>
      <c r="E49" s="27"/>
      <c r="F49" s="27"/>
      <c r="G49" s="27"/>
      <c r="H49" s="27"/>
      <c r="I49" s="27"/>
    </row>
    <row r="50" spans="2:9">
      <c r="B50" s="27"/>
      <c r="C50" s="27"/>
      <c r="D50" s="27"/>
      <c r="E50" s="27"/>
      <c r="F50" s="27"/>
      <c r="G50" s="27"/>
      <c r="H50" s="27"/>
      <c r="I50" s="27"/>
    </row>
    <row r="51" spans="2:9">
      <c r="B51" s="27"/>
      <c r="C51" s="27"/>
      <c r="D51" s="27"/>
      <c r="E51" s="27"/>
      <c r="F51" s="27"/>
      <c r="G51" s="27"/>
      <c r="H51" s="27"/>
      <c r="I51" s="27"/>
    </row>
    <row r="52" spans="2:9">
      <c r="B52" s="27"/>
      <c r="C52" s="27"/>
      <c r="D52" s="27"/>
      <c r="E52" s="27"/>
      <c r="F52" s="27"/>
      <c r="G52" s="27"/>
      <c r="H52" s="27"/>
      <c r="I52" s="27"/>
    </row>
    <row r="53" spans="2:9">
      <c r="B53" s="27"/>
      <c r="C53" s="27"/>
      <c r="D53" s="27"/>
      <c r="E53" s="27"/>
      <c r="F53" s="27"/>
      <c r="G53" s="27"/>
      <c r="H53" s="27"/>
      <c r="I53" s="27"/>
    </row>
    <row r="54" spans="2:9">
      <c r="B54" s="27"/>
      <c r="C54" s="27"/>
      <c r="D54" s="27"/>
      <c r="E54" s="27"/>
      <c r="F54" s="27"/>
      <c r="G54" s="27"/>
      <c r="H54" s="27"/>
      <c r="I54" s="27"/>
    </row>
    <row r="55" spans="2:9">
      <c r="B55" s="27"/>
      <c r="C55" s="27"/>
      <c r="D55" s="27"/>
      <c r="E55" s="27"/>
      <c r="F55" s="27"/>
      <c r="G55" s="27"/>
      <c r="H55" s="27"/>
      <c r="I55" s="27"/>
    </row>
    <row r="56" spans="2:9">
      <c r="B56" s="27"/>
      <c r="C56" s="27"/>
      <c r="D56" s="27"/>
      <c r="E56" s="27"/>
      <c r="F56" s="27"/>
      <c r="G56" s="27"/>
      <c r="H56" s="27"/>
      <c r="I56" s="27"/>
    </row>
    <row r="57" spans="2:9">
      <c r="B57" s="27"/>
      <c r="C57" s="27"/>
      <c r="D57" s="27"/>
      <c r="E57" s="27"/>
      <c r="F57" s="27"/>
      <c r="G57" s="27"/>
      <c r="H57" s="27"/>
      <c r="I57" s="27"/>
    </row>
    <row r="58" spans="2:9">
      <c r="B58" s="27"/>
      <c r="C58" s="27"/>
      <c r="D58" s="27"/>
      <c r="E58" s="27"/>
      <c r="F58" s="27"/>
      <c r="G58" s="27"/>
      <c r="H58" s="27"/>
      <c r="I58" s="27"/>
    </row>
    <row r="59" spans="2:9">
      <c r="B59" s="27"/>
      <c r="C59" s="27"/>
      <c r="D59" s="27"/>
      <c r="E59" s="27"/>
      <c r="F59" s="27"/>
      <c r="G59" s="27"/>
      <c r="H59" s="27"/>
      <c r="I59" s="27"/>
    </row>
    <row r="60" spans="2:9">
      <c r="B60" s="27"/>
      <c r="C60" s="27"/>
      <c r="D60" s="27"/>
      <c r="E60" s="27"/>
      <c r="F60" s="27"/>
      <c r="G60" s="27"/>
      <c r="H60" s="27"/>
      <c r="I60" s="27"/>
    </row>
    <row r="61" spans="2:9">
      <c r="B61" s="27"/>
      <c r="C61" s="27"/>
      <c r="D61" s="27"/>
      <c r="E61" s="27"/>
      <c r="F61" s="27"/>
      <c r="G61" s="27"/>
      <c r="H61" s="27"/>
      <c r="I61" s="27"/>
    </row>
    <row r="62" spans="2:9">
      <c r="B62" s="27"/>
      <c r="C62" s="27"/>
      <c r="D62" s="27"/>
      <c r="E62" s="27"/>
      <c r="F62" s="27"/>
      <c r="G62" s="27"/>
      <c r="H62" s="27"/>
      <c r="I62" s="27"/>
    </row>
    <row r="63" spans="2:9">
      <c r="B63" s="27"/>
      <c r="C63" s="27"/>
      <c r="D63" s="27"/>
      <c r="E63" s="27"/>
      <c r="F63" s="27"/>
      <c r="G63" s="27"/>
      <c r="H63" s="27"/>
      <c r="I63" s="27"/>
    </row>
    <row r="64" spans="2:9">
      <c r="B64" s="27"/>
      <c r="C64" s="27"/>
      <c r="D64" s="27"/>
      <c r="E64" s="27"/>
      <c r="F64" s="27"/>
      <c r="G64" s="27"/>
      <c r="H64" s="27"/>
      <c r="I64" s="27"/>
    </row>
    <row r="65" spans="2:9">
      <c r="B65" s="27"/>
      <c r="C65" s="27"/>
      <c r="D65" s="27"/>
      <c r="E65" s="27"/>
      <c r="F65" s="27"/>
      <c r="G65" s="27"/>
      <c r="H65" s="27"/>
      <c r="I65" s="27"/>
    </row>
    <row r="66" spans="2:9">
      <c r="B66" s="27"/>
      <c r="C66" s="27"/>
      <c r="D66" s="27"/>
      <c r="E66" s="27"/>
      <c r="F66" s="27"/>
      <c r="G66" s="27"/>
      <c r="H66" s="27"/>
      <c r="I66" s="27"/>
    </row>
    <row r="67" spans="2:9">
      <c r="B67" s="27"/>
      <c r="C67" s="27"/>
      <c r="D67" s="27"/>
      <c r="E67" s="27"/>
      <c r="F67" s="27"/>
      <c r="G67" s="27"/>
      <c r="H67" s="27"/>
      <c r="I67" s="27"/>
    </row>
    <row r="68" spans="2:9">
      <c r="B68" s="27"/>
      <c r="C68" s="27"/>
      <c r="D68" s="27"/>
      <c r="E68" s="27"/>
      <c r="F68" s="27"/>
      <c r="G68" s="27"/>
      <c r="H68" s="27"/>
      <c r="I68" s="27"/>
    </row>
    <row r="69" spans="2:9">
      <c r="B69" s="27"/>
      <c r="C69" s="27"/>
      <c r="D69" s="27"/>
      <c r="E69" s="27"/>
      <c r="F69" s="27"/>
      <c r="G69" s="27"/>
      <c r="H69" s="27"/>
      <c r="I69" s="27"/>
    </row>
    <row r="70" spans="2:9">
      <c r="B70" s="27"/>
      <c r="C70" s="27"/>
      <c r="D70" s="27"/>
      <c r="E70" s="27"/>
      <c r="F70" s="27"/>
      <c r="G70" s="27"/>
      <c r="H70" s="27"/>
      <c r="I70" s="27"/>
    </row>
    <row r="71" spans="2:9">
      <c r="B71" s="27"/>
      <c r="C71" s="27"/>
      <c r="D71" s="27"/>
      <c r="E71" s="27"/>
      <c r="F71" s="27"/>
      <c r="G71" s="27"/>
      <c r="H71" s="27"/>
      <c r="I71" s="27"/>
    </row>
    <row r="72" spans="2:9">
      <c r="B72" s="27"/>
      <c r="C72" s="27"/>
      <c r="D72" s="27"/>
      <c r="E72" s="27"/>
      <c r="F72" s="27"/>
      <c r="G72" s="27"/>
      <c r="H72" s="27"/>
      <c r="I72" s="27"/>
    </row>
    <row r="73" spans="2:9">
      <c r="B73" s="27"/>
      <c r="C73" s="27"/>
      <c r="D73" s="27"/>
      <c r="E73" s="27"/>
      <c r="F73" s="27"/>
      <c r="G73" s="27"/>
      <c r="H73" s="27"/>
      <c r="I73" s="27"/>
    </row>
    <row r="74" spans="2:9">
      <c r="B74" s="27"/>
      <c r="C74" s="27"/>
      <c r="D74" s="27"/>
      <c r="E74" s="27"/>
      <c r="F74" s="27"/>
      <c r="G74" s="27"/>
      <c r="H74" s="27"/>
      <c r="I74" s="27"/>
    </row>
    <row r="75" spans="2:9">
      <c r="B75" s="27"/>
      <c r="C75" s="27"/>
      <c r="D75" s="27"/>
      <c r="E75" s="27"/>
      <c r="F75" s="27"/>
      <c r="G75" s="27"/>
      <c r="H75" s="27"/>
      <c r="I75" s="27"/>
    </row>
    <row r="76" spans="2:9">
      <c r="B76" s="27"/>
      <c r="C76" s="27"/>
      <c r="D76" s="27"/>
      <c r="E76" s="27"/>
      <c r="F76" s="27"/>
      <c r="G76" s="27"/>
      <c r="H76" s="27"/>
      <c r="I76" s="27"/>
    </row>
    <row r="77" spans="2:9">
      <c r="B77" s="27"/>
      <c r="C77" s="27"/>
      <c r="D77" s="27"/>
      <c r="E77" s="27"/>
      <c r="F77" s="27"/>
      <c r="G77" s="27"/>
      <c r="H77" s="27"/>
      <c r="I77" s="27"/>
    </row>
    <row r="78" spans="2:9">
      <c r="B78" s="27"/>
      <c r="C78" s="27"/>
      <c r="D78" s="27"/>
      <c r="E78" s="27"/>
      <c r="F78" s="27"/>
      <c r="G78" s="27"/>
      <c r="H78" s="27"/>
      <c r="I78" s="27"/>
    </row>
    <row r="79" spans="2:9">
      <c r="B79" s="27"/>
      <c r="C79" s="27"/>
      <c r="D79" s="27"/>
      <c r="E79" s="27"/>
      <c r="F79" s="27"/>
      <c r="G79" s="27"/>
      <c r="H79" s="27"/>
      <c r="I79" s="27"/>
    </row>
    <row r="80" spans="2:9">
      <c r="B80" s="27"/>
      <c r="C80" s="27"/>
      <c r="D80" s="27"/>
      <c r="E80" s="27"/>
      <c r="F80" s="27"/>
      <c r="G80" s="27"/>
      <c r="H80" s="27"/>
      <c r="I80" s="27"/>
    </row>
    <row r="81" spans="2:9">
      <c r="B81" s="27"/>
      <c r="C81" s="27"/>
      <c r="D81" s="27"/>
      <c r="E81" s="27"/>
      <c r="F81" s="27"/>
      <c r="G81" s="27"/>
      <c r="H81" s="27"/>
      <c r="I81" s="27"/>
    </row>
    <row r="82" spans="2:9">
      <c r="B82" s="27"/>
      <c r="C82" s="27"/>
      <c r="D82" s="27"/>
      <c r="E82" s="27"/>
      <c r="F82" s="27"/>
      <c r="G82" s="27"/>
      <c r="H82" s="27"/>
      <c r="I82" s="27"/>
    </row>
    <row r="83" spans="2:9">
      <c r="B83" s="27"/>
      <c r="C83" s="27"/>
      <c r="D83" s="27"/>
      <c r="E83" s="27"/>
      <c r="F83" s="27"/>
      <c r="G83" s="27"/>
      <c r="H83" s="27"/>
      <c r="I83" s="27"/>
    </row>
    <row r="84" spans="2:9">
      <c r="B84" s="27"/>
      <c r="C84" s="27"/>
      <c r="D84" s="27"/>
      <c r="E84" s="27"/>
      <c r="F84" s="27"/>
      <c r="G84" s="27"/>
      <c r="H84" s="27"/>
      <c r="I84" s="27"/>
    </row>
    <row r="85" spans="2:9">
      <c r="B85" s="27"/>
      <c r="C85" s="27"/>
      <c r="D85" s="27"/>
      <c r="E85" s="27"/>
      <c r="F85" s="27"/>
      <c r="G85" s="27"/>
      <c r="H85" s="27"/>
      <c r="I85" s="27"/>
    </row>
    <row r="86" spans="2:9">
      <c r="B86" s="27"/>
      <c r="C86" s="27"/>
      <c r="D86" s="27"/>
      <c r="E86" s="27"/>
      <c r="F86" s="27"/>
      <c r="G86" s="27"/>
      <c r="H86" s="27"/>
      <c r="I86" s="27"/>
    </row>
    <row r="87" spans="2:9">
      <c r="B87" s="27"/>
      <c r="C87" s="27"/>
      <c r="D87" s="27"/>
      <c r="E87" s="27"/>
      <c r="F87" s="27"/>
      <c r="G87" s="27"/>
      <c r="H87" s="27"/>
      <c r="I87" s="27"/>
    </row>
    <row r="88" spans="2:9">
      <c r="B88" s="27"/>
      <c r="C88" s="27"/>
      <c r="D88" s="27"/>
      <c r="E88" s="27"/>
      <c r="F88" s="27"/>
      <c r="G88" s="27"/>
      <c r="H88" s="27"/>
      <c r="I88" s="27"/>
    </row>
    <row r="89" spans="2:9">
      <c r="B89" s="27"/>
      <c r="C89" s="27"/>
      <c r="D89" s="27"/>
      <c r="E89" s="27"/>
      <c r="F89" s="27"/>
      <c r="G89" s="27"/>
      <c r="H89" s="27"/>
      <c r="I89" s="27"/>
    </row>
    <row r="90" spans="2:9">
      <c r="B90" s="27"/>
      <c r="C90" s="27"/>
      <c r="D90" s="27"/>
      <c r="E90" s="27"/>
      <c r="F90" s="27"/>
      <c r="G90" s="27"/>
      <c r="H90" s="27"/>
      <c r="I90" s="27"/>
    </row>
    <row r="91" spans="2:9">
      <c r="B91" s="27"/>
      <c r="C91" s="27"/>
      <c r="D91" s="27"/>
      <c r="E91" s="27"/>
      <c r="F91" s="27"/>
      <c r="G91" s="27"/>
      <c r="H91" s="27"/>
      <c r="I91" s="27"/>
    </row>
    <row r="92" spans="2:9">
      <c r="B92" s="27"/>
      <c r="C92" s="27"/>
      <c r="D92" s="27"/>
      <c r="E92" s="27"/>
      <c r="F92" s="27"/>
      <c r="G92" s="27"/>
      <c r="H92" s="27"/>
      <c r="I92" s="27"/>
    </row>
    <row r="93" spans="2:9">
      <c r="B93" s="27"/>
      <c r="C93" s="27"/>
      <c r="D93" s="27"/>
      <c r="E93" s="27"/>
      <c r="F93" s="27"/>
      <c r="G93" s="27"/>
      <c r="H93" s="27"/>
      <c r="I93" s="27"/>
    </row>
    <row r="94" spans="2:9">
      <c r="B94" s="27"/>
      <c r="C94" s="27"/>
      <c r="D94" s="27"/>
      <c r="E94" s="27"/>
      <c r="F94" s="27"/>
      <c r="G94" s="27"/>
      <c r="H94" s="27"/>
      <c r="I94" s="27"/>
    </row>
    <row r="95" spans="2:9">
      <c r="B95" s="27"/>
      <c r="C95" s="27"/>
      <c r="D95" s="27"/>
      <c r="E95" s="27"/>
      <c r="F95" s="27"/>
      <c r="G95" s="27"/>
      <c r="H95" s="27"/>
      <c r="I95" s="27"/>
    </row>
    <row r="96" spans="2:9">
      <c r="B96" s="27"/>
      <c r="C96" s="27"/>
      <c r="D96" s="27"/>
      <c r="E96" s="27"/>
      <c r="F96" s="27"/>
      <c r="G96" s="27"/>
      <c r="H96" s="27"/>
      <c r="I96" s="27"/>
    </row>
    <row r="97" spans="2:9">
      <c r="B97" s="27"/>
      <c r="C97" s="27"/>
      <c r="D97" s="27"/>
      <c r="E97" s="27"/>
      <c r="F97" s="27"/>
      <c r="G97" s="27"/>
      <c r="H97" s="27"/>
      <c r="I97" s="27"/>
    </row>
    <row r="98" spans="2:9">
      <c r="B98" s="27"/>
      <c r="C98" s="27"/>
      <c r="D98" s="27"/>
      <c r="E98" s="27"/>
      <c r="F98" s="27"/>
      <c r="G98" s="27"/>
      <c r="H98" s="27"/>
      <c r="I98" s="27"/>
    </row>
    <row r="99" spans="2:9">
      <c r="B99" s="27"/>
      <c r="C99" s="27"/>
      <c r="D99" s="27"/>
      <c r="E99" s="27"/>
      <c r="F99" s="27"/>
      <c r="G99" s="27"/>
      <c r="H99" s="27"/>
      <c r="I99" s="27"/>
    </row>
    <row r="100" spans="2:9">
      <c r="B100" s="27"/>
      <c r="C100" s="27"/>
      <c r="D100" s="27"/>
      <c r="E100" s="27"/>
      <c r="F100" s="27"/>
      <c r="G100" s="27"/>
      <c r="H100" s="27"/>
      <c r="I100" s="27"/>
    </row>
    <row r="101" spans="2:9">
      <c r="B101" s="27"/>
      <c r="C101" s="27"/>
      <c r="D101" s="27"/>
      <c r="E101" s="27"/>
      <c r="F101" s="27"/>
      <c r="G101" s="27"/>
      <c r="H101" s="27"/>
      <c r="I101" s="27"/>
    </row>
    <row r="102" spans="2:9">
      <c r="B102" s="27"/>
      <c r="C102" s="27"/>
      <c r="D102" s="27"/>
      <c r="E102" s="27"/>
      <c r="F102" s="27"/>
      <c r="G102" s="27"/>
      <c r="H102" s="27"/>
      <c r="I102" s="27"/>
    </row>
    <row r="103" spans="2:9">
      <c r="B103" s="27"/>
      <c r="C103" s="27"/>
      <c r="D103" s="27"/>
      <c r="E103" s="27"/>
      <c r="F103" s="27"/>
      <c r="G103" s="27"/>
      <c r="H103" s="27"/>
      <c r="I103" s="27"/>
    </row>
    <row r="104" spans="2:9">
      <c r="B104" s="27"/>
      <c r="C104" s="27"/>
      <c r="D104" s="27"/>
      <c r="E104" s="27"/>
      <c r="F104" s="27"/>
      <c r="G104" s="27"/>
      <c r="H104" s="27"/>
      <c r="I104" s="27"/>
    </row>
    <row r="105" spans="2:9">
      <c r="B105" s="27"/>
      <c r="C105" s="27"/>
      <c r="D105" s="27"/>
      <c r="E105" s="27"/>
      <c r="F105" s="27"/>
      <c r="G105" s="27"/>
      <c r="H105" s="27"/>
      <c r="I105" s="27"/>
    </row>
    <row r="106" spans="2:9">
      <c r="B106" s="27"/>
      <c r="C106" s="27"/>
      <c r="D106" s="27"/>
      <c r="E106" s="27"/>
      <c r="F106" s="27"/>
      <c r="G106" s="27"/>
      <c r="H106" s="27"/>
      <c r="I106" s="27"/>
    </row>
    <row r="107" spans="2:9">
      <c r="B107" s="27"/>
      <c r="C107" s="27"/>
      <c r="D107" s="27"/>
      <c r="E107" s="27"/>
      <c r="F107" s="27"/>
      <c r="G107" s="27"/>
      <c r="H107" s="27"/>
      <c r="I107" s="27"/>
    </row>
    <row r="108" spans="2:9">
      <c r="B108" s="27"/>
      <c r="C108" s="27"/>
      <c r="D108" s="27"/>
      <c r="E108" s="27"/>
      <c r="F108" s="27"/>
      <c r="G108" s="27"/>
      <c r="H108" s="27"/>
      <c r="I108" s="27"/>
    </row>
    <row r="109" spans="2:9">
      <c r="B109" s="27"/>
      <c r="C109" s="27"/>
      <c r="D109" s="27"/>
      <c r="E109" s="27"/>
      <c r="F109" s="27"/>
      <c r="G109" s="27"/>
      <c r="H109" s="27"/>
      <c r="I109" s="27"/>
    </row>
    <row r="110" spans="2:9">
      <c r="B110" s="27"/>
      <c r="C110" s="27"/>
      <c r="D110" s="27"/>
      <c r="E110" s="27"/>
      <c r="F110" s="27"/>
      <c r="G110" s="27"/>
      <c r="H110" s="27"/>
      <c r="I110" s="27"/>
    </row>
    <row r="111" spans="2:9">
      <c r="B111" s="27"/>
      <c r="C111" s="27"/>
      <c r="D111" s="27"/>
      <c r="E111" s="27"/>
      <c r="F111" s="27"/>
      <c r="G111" s="27"/>
      <c r="H111" s="27"/>
      <c r="I111" s="27"/>
    </row>
    <row r="112" spans="2:9">
      <c r="B112" s="27"/>
      <c r="C112" s="27"/>
      <c r="D112" s="27"/>
      <c r="E112" s="27"/>
      <c r="F112" s="27"/>
      <c r="G112" s="27"/>
      <c r="H112" s="27"/>
      <c r="I112" s="27"/>
    </row>
  </sheetData>
  <sortState xmlns:xlrd2="http://schemas.microsoft.com/office/spreadsheetml/2017/richdata2" ref="A1:V114">
    <sortCondition descending="1" ref="V1:V114"/>
  </sortState>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博士</vt:lpstr>
      <vt:lpstr>硕士</vt:lpstr>
      <vt:lpstr>Sheet1</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黄莺</dc:creator>
  <cp:lastModifiedBy>wutong</cp:lastModifiedBy>
  <cp:lastPrinted>2024-10-02T10:01:00Z</cp:lastPrinted>
  <dcterms:created xsi:type="dcterms:W3CDTF">2014-09-12T00:32:00Z</dcterms:created>
  <dcterms:modified xsi:type="dcterms:W3CDTF">2024-11-06T03:15:03Z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6CC8CF0D8806467BB3B22F054FDCB361_13</vt:lpwstr>
  </property>
</Properties>
</file>