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utong\Desktop\奖学金公示分数\"/>
    </mc:Choice>
  </mc:AlternateContent>
  <xr:revisionPtr revIDLastSave="0" documentId="13_ncr:1_{76254FF7-A829-4825-BAA7-EA27D3ECC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11" i="1"/>
  <c r="V12" i="1"/>
  <c r="U12" i="1"/>
  <c r="U11" i="1"/>
  <c r="U10" i="1"/>
  <c r="U9" i="1"/>
  <c r="U8" i="1"/>
  <c r="U7" i="1"/>
  <c r="U6" i="1"/>
  <c r="U5" i="1"/>
  <c r="U4" i="1"/>
  <c r="U3" i="1"/>
  <c r="T11" i="1"/>
  <c r="T8" i="1"/>
  <c r="T7" i="1"/>
  <c r="T6" i="1"/>
  <c r="T5" i="1"/>
  <c r="T3" i="1"/>
  <c r="T4" i="1"/>
  <c r="T9" i="1"/>
  <c r="V9" i="1" s="1"/>
  <c r="T10" i="1"/>
  <c r="V10" i="1" s="1"/>
  <c r="T12" i="1"/>
  <c r="E3" i="1"/>
  <c r="E8" i="1" l="1"/>
  <c r="E7" i="1"/>
</calcChain>
</file>

<file path=xl/sharedStrings.xml><?xml version="1.0" encoding="utf-8"?>
<sst xmlns="http://schemas.openxmlformats.org/spreadsheetml/2006/main" count="58" uniqueCount="52">
  <si>
    <t>2022300369</t>
    <phoneticPr fontId="1" type="noConversion"/>
  </si>
  <si>
    <r>
      <rPr>
        <b/>
        <sz val="11"/>
        <color theme="1"/>
        <rFont val="等线"/>
        <family val="3"/>
        <charset val="134"/>
      </rPr>
      <t>序号</t>
    </r>
  </si>
  <si>
    <r>
      <rPr>
        <b/>
        <sz val="11"/>
        <color theme="1"/>
        <rFont val="等线"/>
        <family val="3"/>
        <charset val="134"/>
      </rPr>
      <t>学号</t>
    </r>
  </si>
  <si>
    <r>
      <rPr>
        <b/>
        <sz val="11"/>
        <color theme="1"/>
        <rFont val="等线"/>
        <family val="3"/>
        <charset val="134"/>
      </rPr>
      <t>姓名</t>
    </r>
  </si>
  <si>
    <r>
      <rPr>
        <b/>
        <sz val="11"/>
        <color rgb="FFFF0000"/>
        <rFont val="等线"/>
        <family val="3"/>
        <charset val="134"/>
      </rPr>
      <t>课程平均分</t>
    </r>
  </si>
  <si>
    <r>
      <rPr>
        <b/>
        <sz val="11"/>
        <color theme="1"/>
        <rFont val="等线"/>
        <family val="3"/>
        <charset val="134"/>
      </rPr>
      <t>课程平均分</t>
    </r>
    <r>
      <rPr>
        <b/>
        <sz val="11"/>
        <color theme="1"/>
        <rFont val="Times New Roman"/>
        <family val="1"/>
      </rPr>
      <t>×10%</t>
    </r>
    <phoneticPr fontId="1" type="noConversion"/>
  </si>
  <si>
    <r>
      <rPr>
        <b/>
        <sz val="11"/>
        <color rgb="FFFF0000"/>
        <rFont val="等线"/>
        <family val="3"/>
        <charset val="134"/>
      </rPr>
      <t>学术成果</t>
    </r>
  </si>
  <si>
    <r>
      <rPr>
        <b/>
        <sz val="11"/>
        <color rgb="FFFF0000"/>
        <rFont val="等线"/>
        <family val="3"/>
        <charset val="134"/>
      </rPr>
      <t>学术成果得分</t>
    </r>
  </si>
  <si>
    <r>
      <rPr>
        <b/>
        <sz val="11"/>
        <color theme="1"/>
        <rFont val="等线"/>
        <family val="3"/>
        <charset val="134"/>
      </rPr>
      <t>学术成果</t>
    </r>
    <r>
      <rPr>
        <b/>
        <sz val="11"/>
        <color theme="1"/>
        <rFont val="Times New Roman"/>
        <family val="1"/>
      </rPr>
      <t>×90%</t>
    </r>
    <phoneticPr fontId="1" type="noConversion"/>
  </si>
  <si>
    <r>
      <rPr>
        <b/>
        <sz val="11"/>
        <color theme="1"/>
        <rFont val="等线"/>
        <family val="3"/>
        <charset val="134"/>
      </rPr>
      <t>折算总分</t>
    </r>
    <phoneticPr fontId="1" type="noConversion"/>
  </si>
  <si>
    <r>
      <rPr>
        <b/>
        <sz val="11"/>
        <color theme="1"/>
        <rFont val="等线"/>
        <family val="3"/>
        <charset val="134"/>
      </rPr>
      <t>发表科研论文</t>
    </r>
  </si>
  <si>
    <r>
      <rPr>
        <b/>
        <sz val="11"/>
        <color rgb="FFFF0000"/>
        <rFont val="等线"/>
        <family val="3"/>
        <charset val="134"/>
      </rPr>
      <t>得分</t>
    </r>
  </si>
  <si>
    <r>
      <rPr>
        <b/>
        <sz val="11"/>
        <color theme="1"/>
        <rFont val="等线"/>
        <family val="3"/>
        <charset val="134"/>
      </rPr>
      <t>主持科研项目</t>
    </r>
  </si>
  <si>
    <r>
      <rPr>
        <b/>
        <sz val="11"/>
        <color theme="1"/>
        <rFont val="等线"/>
        <family val="3"/>
        <charset val="134"/>
      </rPr>
      <t>出版（参编）专著或教材</t>
    </r>
  </si>
  <si>
    <r>
      <rPr>
        <b/>
        <sz val="11"/>
        <color theme="1"/>
        <rFont val="等线"/>
        <family val="3"/>
        <charset val="134"/>
      </rPr>
      <t>科研获奖</t>
    </r>
  </si>
  <si>
    <r>
      <rPr>
        <b/>
        <sz val="11"/>
        <color theme="1"/>
        <rFont val="等线"/>
        <family val="3"/>
        <charset val="134"/>
      </rPr>
      <t>专利</t>
    </r>
  </si>
  <si>
    <r>
      <rPr>
        <b/>
        <sz val="11"/>
        <color theme="1"/>
        <rFont val="等线"/>
        <family val="3"/>
        <charset val="134"/>
      </rPr>
      <t>学术会议活动</t>
    </r>
  </si>
  <si>
    <r>
      <rPr>
        <b/>
        <sz val="11"/>
        <color theme="1"/>
        <rFont val="等线"/>
        <family val="3"/>
        <charset val="134"/>
      </rPr>
      <t>学科竞赛及科技活动</t>
    </r>
  </si>
  <si>
    <r>
      <rPr>
        <sz val="11"/>
        <rFont val="等线"/>
        <family val="3"/>
        <charset val="134"/>
      </rPr>
      <t>田爱庆</t>
    </r>
    <phoneticPr fontId="1" type="noConversion"/>
  </si>
  <si>
    <r>
      <rPr>
        <sz val="11"/>
        <rFont val="等线"/>
        <family val="3"/>
        <charset val="134"/>
      </rPr>
      <t>施冬冬</t>
    </r>
    <phoneticPr fontId="1" type="noConversion"/>
  </si>
  <si>
    <r>
      <t>1.</t>
    </r>
    <r>
      <rPr>
        <sz val="11"/>
        <rFont val="等线"/>
        <family val="3"/>
        <charset val="134"/>
      </rPr>
      <t>发明专利：一种洪水入侵地下空间人群疏散模拟实验装置及方法</t>
    </r>
    <r>
      <rPr>
        <sz val="11"/>
        <rFont val="Times New Roman"/>
        <family val="1"/>
      </rPr>
      <t>(</t>
    </r>
    <r>
      <rPr>
        <sz val="11"/>
        <rFont val="等线"/>
        <family val="3"/>
        <charset val="134"/>
      </rPr>
      <t>授权专利，</t>
    </r>
    <r>
      <rPr>
        <sz val="11"/>
        <rFont val="Times New Roman"/>
        <family val="1"/>
      </rPr>
      <t>ZL 2023 1 1370763.0</t>
    </r>
    <r>
      <rPr>
        <sz val="11"/>
        <rFont val="等线"/>
        <family val="3"/>
        <charset val="134"/>
      </rPr>
      <t>，除导师外第二署名</t>
    </r>
    <r>
      <rPr>
        <sz val="11"/>
        <rFont val="Times New Roman"/>
        <family val="1"/>
      </rPr>
      <t>)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11.25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2.</t>
    </r>
    <r>
      <rPr>
        <sz val="11"/>
        <rFont val="等线"/>
        <family val="3"/>
        <charset val="134"/>
      </rPr>
      <t>发明专利：一种基于洪水漫延的人员疏散方法、装置、设备及介质</t>
    </r>
    <r>
      <rPr>
        <sz val="11"/>
        <rFont val="Times New Roman"/>
        <family val="1"/>
      </rPr>
      <t>(</t>
    </r>
    <r>
      <rPr>
        <sz val="11"/>
        <rFont val="等线"/>
        <family val="3"/>
        <charset val="134"/>
      </rPr>
      <t>受理专利，</t>
    </r>
    <r>
      <rPr>
        <sz val="11"/>
        <rFont val="Times New Roman"/>
        <family val="1"/>
      </rPr>
      <t>202410249786.4</t>
    </r>
    <r>
      <rPr>
        <sz val="11"/>
        <rFont val="等线"/>
        <family val="3"/>
        <charset val="134"/>
      </rPr>
      <t>，除导师外第二署名</t>
    </r>
    <r>
      <rPr>
        <sz val="11"/>
        <rFont val="Times New Roman"/>
        <family val="1"/>
      </rPr>
      <t>)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1.25</t>
    </r>
    <r>
      <rPr>
        <sz val="11"/>
        <rFont val="等线"/>
        <family val="3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</si>
  <si>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、境外会议：</t>
    </r>
    <r>
      <rPr>
        <sz val="11"/>
        <rFont val="Times New Roman"/>
        <family val="1"/>
      </rPr>
      <t>2021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29-30</t>
    </r>
    <r>
      <rPr>
        <sz val="11"/>
        <rFont val="等线"/>
        <family val="3"/>
        <charset val="134"/>
      </rPr>
      <t>日、</t>
    </r>
    <r>
      <rPr>
        <sz val="11"/>
        <rFont val="Times New Roman"/>
        <family val="1"/>
      </rPr>
      <t>University of Melbourne
University of New South Wales</t>
    </r>
    <r>
      <rPr>
        <sz val="11"/>
        <rFont val="等线"/>
        <family val="3"/>
        <charset val="134"/>
      </rPr>
      <t>（线上举办）、</t>
    </r>
    <r>
      <rPr>
        <sz val="11"/>
        <rFont val="Times New Roman"/>
        <family val="1"/>
      </rPr>
      <t>Experimental study on
unidirectional pedestrian
descending and ascending with a
fixed obstacle</t>
    </r>
    <r>
      <rPr>
        <sz val="11"/>
        <rFont val="等线"/>
        <family val="3"/>
        <charset val="134"/>
      </rPr>
      <t>、会议论文被期刊收录（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、境外会议：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15-17</t>
    </r>
    <r>
      <rPr>
        <sz val="11"/>
        <rFont val="等线"/>
        <family val="3"/>
        <charset val="134"/>
      </rPr>
      <t>日、</t>
    </r>
    <r>
      <rPr>
        <sz val="11"/>
        <rFont val="Times New Roman"/>
        <family val="1"/>
      </rPr>
      <t>Indian Institute of Technology Delhi</t>
    </r>
    <r>
      <rPr>
        <sz val="11"/>
        <rFont val="等线"/>
        <family val="3"/>
        <charset val="134"/>
      </rPr>
      <t>（线上举办</t>
    </r>
    <r>
      <rPr>
        <sz val="11"/>
        <rFont val="Times New Roman"/>
        <family val="1"/>
      </rPr>
      <t>), Experimental study of bidirectional pedestrian flow in a corridor with height constraints</t>
    </r>
    <r>
      <rPr>
        <sz val="11"/>
        <rFont val="等线"/>
        <family val="3"/>
        <charset val="134"/>
      </rPr>
      <t>、会议被期刊收录（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分）</t>
    </r>
    <phoneticPr fontId="1" type="noConversion"/>
  </si>
  <si>
    <r>
      <rPr>
        <sz val="11"/>
        <rFont val="等线"/>
        <family val="3"/>
        <charset val="134"/>
      </rPr>
      <t>姚竹</t>
    </r>
    <phoneticPr fontId="1" type="noConversion"/>
  </si>
  <si>
    <r>
      <rPr>
        <sz val="11"/>
        <rFont val="等线"/>
        <family val="3"/>
        <charset val="134"/>
      </rPr>
      <t>王磊</t>
    </r>
    <phoneticPr fontId="1" type="noConversion"/>
  </si>
  <si>
    <r>
      <t>1</t>
    </r>
    <r>
      <rPr>
        <sz val="11"/>
        <rFont val="等线"/>
        <family val="3"/>
        <charset val="134"/>
      </rPr>
      <t>、境内国际会议：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中国国际车联网技术大会，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31</t>
    </r>
    <r>
      <rPr>
        <sz val="11"/>
        <rFont val="等线"/>
        <family val="3"/>
        <charset val="134"/>
      </rPr>
      <t>日，成都。（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分）</t>
    </r>
    <phoneticPr fontId="1" type="noConversion"/>
  </si>
  <si>
    <r>
      <rPr>
        <sz val="11"/>
        <rFont val="等线"/>
        <family val="3"/>
        <charset val="134"/>
      </rPr>
      <t>陈桦</t>
    </r>
    <phoneticPr fontId="1" type="noConversion"/>
  </si>
  <si>
    <r>
      <rPr>
        <sz val="11"/>
        <rFont val="等线"/>
        <family val="3"/>
        <charset val="134"/>
      </rPr>
      <t>汪旭</t>
    </r>
    <phoneticPr fontId="1" type="noConversion"/>
  </si>
  <si>
    <r>
      <t>1</t>
    </r>
    <r>
      <rPr>
        <sz val="11"/>
        <rFont val="等线"/>
        <family val="3"/>
        <charset val="134"/>
      </rPr>
      <t>、世界交通运输大会（</t>
    </r>
    <r>
      <rPr>
        <sz val="11"/>
        <rFont val="Times New Roman"/>
        <family val="1"/>
      </rPr>
      <t>World Transport Convention, WTC</t>
    </r>
    <r>
      <rPr>
        <sz val="11"/>
        <rFont val="等线"/>
        <family val="3"/>
        <charset val="134"/>
      </rPr>
      <t>）：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月、青岛（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 xml:space="preserve">分）
</t>
    </r>
    <phoneticPr fontId="1" type="noConversion"/>
  </si>
  <si>
    <r>
      <rPr>
        <sz val="11"/>
        <rFont val="等线"/>
        <family val="3"/>
        <charset val="134"/>
      </rPr>
      <t>王逸</t>
    </r>
    <phoneticPr fontId="1" type="noConversion"/>
  </si>
  <si>
    <r>
      <t>1</t>
    </r>
    <r>
      <rPr>
        <sz val="11"/>
        <rFont val="等线"/>
        <family val="3"/>
        <charset val="134"/>
      </rPr>
      <t>、境内会议：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16</t>
    </r>
    <r>
      <rPr>
        <sz val="11"/>
        <rFont val="等线"/>
        <family val="3"/>
        <charset val="134"/>
      </rPr>
      <t>日、中国武汉、</t>
    </r>
    <r>
      <rPr>
        <sz val="11"/>
        <rFont val="Times New Roman"/>
        <family val="1"/>
      </rPr>
      <t xml:space="preserve">WTC 2023 Mitigating traffic oscillation through control of connected automated vehicles: A cellular automata simulation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、境内会议：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27</t>
    </r>
    <r>
      <rPr>
        <sz val="11"/>
        <rFont val="等线"/>
        <family val="3"/>
        <charset val="134"/>
      </rPr>
      <t>日、中国青岛、</t>
    </r>
    <r>
      <rPr>
        <sz val="11"/>
        <rFont val="Times New Roman"/>
        <family val="1"/>
      </rPr>
      <t xml:space="preserve">WTC 2024 Fundamental Diagram Modeling and Analysis of Mixed Traffic Flow with Dedicated Lanes for Connected Automatic Vehicle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分）</t>
    </r>
    <phoneticPr fontId="1" type="noConversion"/>
  </si>
  <si>
    <r>
      <rPr>
        <sz val="11"/>
        <rFont val="等线"/>
        <family val="3"/>
        <charset val="134"/>
      </rPr>
      <t>彭涛</t>
    </r>
    <phoneticPr fontId="1" type="noConversion"/>
  </si>
  <si>
    <r>
      <t>CTS2024 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30</t>
    </r>
    <r>
      <rPr>
        <sz val="11"/>
        <rFont val="等线"/>
        <family val="3"/>
        <charset val="134"/>
      </rPr>
      <t>日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成都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汇报</t>
    </r>
    <r>
      <rPr>
        <sz val="11"/>
        <rFont val="Times New Roman"/>
        <family val="1"/>
      </rPr>
      <t xml:space="preserve"> (3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>)</t>
    </r>
    <phoneticPr fontId="1" type="noConversion"/>
  </si>
  <si>
    <r>
      <rPr>
        <sz val="11"/>
        <rFont val="等线"/>
        <family val="3"/>
        <charset val="134"/>
      </rPr>
      <t>纪文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</si>
  <si>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2021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family val="3"/>
        <charset val="134"/>
      </rPr>
      <t>月：</t>
    </r>
    <r>
      <rPr>
        <sz val="11"/>
        <rFont val="Times New Roman"/>
        <family val="1"/>
      </rPr>
      <t>“</t>
    </r>
    <r>
      <rPr>
        <sz val="11"/>
        <rFont val="等线"/>
        <family val="3"/>
        <charset val="134"/>
      </rPr>
      <t>华为杯</t>
    </r>
    <r>
      <rPr>
        <sz val="11"/>
        <rFont val="Times New Roman"/>
        <family val="1"/>
      </rPr>
      <t>”</t>
    </r>
    <r>
      <rPr>
        <sz val="11"/>
        <rFont val="等线"/>
        <family val="3"/>
        <charset val="134"/>
      </rPr>
      <t>第</t>
    </r>
    <r>
      <rPr>
        <sz val="11"/>
        <rFont val="Times New Roman"/>
        <family val="1"/>
      </rPr>
      <t>18</t>
    </r>
    <r>
      <rPr>
        <sz val="11"/>
        <rFont val="等线"/>
        <family val="3"/>
        <charset val="134"/>
      </rPr>
      <t>届中国研究生数学建模竞赛三等奖（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分）；</t>
    </r>
    <phoneticPr fontId="1" type="noConversion"/>
  </si>
  <si>
    <r>
      <rPr>
        <sz val="11"/>
        <rFont val="等线"/>
        <family val="3"/>
        <charset val="134"/>
      </rPr>
      <t>蒋浩然</t>
    </r>
    <phoneticPr fontId="1" type="noConversion"/>
  </si>
  <si>
    <r>
      <t>1</t>
    </r>
    <r>
      <rPr>
        <sz val="11"/>
        <rFont val="等线"/>
        <family val="3"/>
        <charset val="134"/>
      </rPr>
      <t>、发明专利：一种智能网联运输车辆的时空协同运行控制方法及系统（</t>
    </r>
    <r>
      <rPr>
        <sz val="11"/>
        <rFont val="Times New Roman"/>
        <family val="1"/>
      </rPr>
      <t>202410169318.6</t>
    </r>
    <r>
      <rPr>
        <sz val="11"/>
        <rFont val="等线"/>
        <family val="3"/>
        <charset val="134"/>
      </rPr>
      <t>，除导师外第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署名）（</t>
    </r>
    <r>
      <rPr>
        <sz val="11"/>
        <rFont val="Times New Roman"/>
        <family val="1"/>
      </rPr>
      <t>1.25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1"/>
      </rPr>
      <t xml:space="preserve">  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</si>
  <si>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family val="3"/>
        <charset val="134"/>
      </rPr>
      <t>月：</t>
    </r>
    <r>
      <rPr>
        <sz val="11"/>
        <rFont val="Times New Roman"/>
        <family val="1"/>
      </rPr>
      <t>“</t>
    </r>
    <r>
      <rPr>
        <sz val="11"/>
        <rFont val="等线"/>
        <family val="3"/>
        <charset val="134"/>
      </rPr>
      <t>华为杯</t>
    </r>
    <r>
      <rPr>
        <sz val="11"/>
        <rFont val="Times New Roman"/>
        <family val="1"/>
      </rPr>
      <t>”</t>
    </r>
    <r>
      <rPr>
        <sz val="11"/>
        <rFont val="等线"/>
        <family val="3"/>
        <charset val="134"/>
      </rPr>
      <t>第</t>
    </r>
    <r>
      <rPr>
        <sz val="11"/>
        <rFont val="Times New Roman"/>
        <family val="1"/>
      </rPr>
      <t>20</t>
    </r>
    <r>
      <rPr>
        <sz val="11"/>
        <rFont val="等线"/>
        <family val="3"/>
        <charset val="134"/>
      </rPr>
      <t>届中国研究生数学建模竞赛三等奖（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分）；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</si>
  <si>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Ji Wen, Han Ke, Liu Tao. Trip-based mobile sensor deployment for drive-by sensing with bus fleets. Transportation Research Part C: Emerging Technologies. (JCR Q1, 1/3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 xml:space="preserve"> 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>;
2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Han Ke, Ji Wen, Nie Yu, Li Zhexian, Liu Shenglin. Exploring the sensing power of mixed vehicle fleets. Transportation Research Part B: Methodological. (JCR Q1, 2/5</t>
    </r>
    <r>
      <rPr>
        <sz val="11"/>
        <rFont val="等线"/>
        <family val="3"/>
        <charset val="134"/>
      </rPr>
      <t>，除导师外一作，</t>
    </r>
    <r>
      <rPr>
        <sz val="11"/>
        <rFont val="Times New Roman"/>
        <family val="1"/>
      </rPr>
      <t xml:space="preserve"> 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Ji Wen, Liu Shenglin, Han Ke, Li Yanfeng, Liu Tao. The Share-a-Ride Problem with mixed ride-hailing and logistic vehicles. Transportation Research Part E: Logistics and Transportation Review. (JCR Q1, 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 xml:space="preserve"> 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 xml:space="preserve">)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</si>
  <si>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、蒋浩然，姚志洪等</t>
    </r>
    <r>
      <rPr>
        <sz val="11"/>
        <rFont val="Times New Roman"/>
        <family val="1"/>
      </rPr>
      <t xml:space="preserve">.Pedestrian shuttle service optimization for autonomous intersection management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4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、夏魁，蒋浩然等</t>
    </r>
    <r>
      <rPr>
        <sz val="11"/>
        <rFont val="Times New Roman"/>
        <family val="1"/>
      </rPr>
      <t xml:space="preserve">.A spatiotemporal optimization method for connected and autonomous vehicle operations in long tunnel constructions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3/5</t>
    </r>
    <r>
      <rPr>
        <sz val="11"/>
        <rFont val="等线"/>
        <family val="3"/>
        <charset val="134"/>
      </rPr>
      <t>，除导师外二作，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family val="3"/>
        <charset val="134"/>
      </rPr>
      <t>分）</t>
    </r>
    <phoneticPr fontId="1" type="noConversion"/>
  </si>
  <si>
    <r>
      <t xml:space="preserve">Hua Chen 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.Numerical Simulation of 
Passenger Evacuation and 
Heat Fluxes in the Waiting 
Hall of an Ultralarge 
Railway Station Hub(JCR Q1, 1/9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</t>
    </r>
    <r>
      <rPr>
        <sz val="11"/>
        <rFont val="宋体"/>
        <family val="1"/>
        <charset val="134"/>
      </rPr>
      <t>（</t>
    </r>
    <r>
      <rPr>
        <sz val="11"/>
        <rFont val="Times New Roman"/>
        <family val="1"/>
      </rPr>
      <t>105</t>
    </r>
    <r>
      <rPr>
        <sz val="11"/>
        <rFont val="宋体"/>
        <family val="1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</si>
  <si>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、彭涛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Railway Cold Chain Freight Demand Forecasting with Graph Neural Networks: A Novel GraphARMA-GRU Model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宋体"/>
        <family val="1"/>
        <charset val="134"/>
      </rPr>
      <t>，</t>
    </r>
    <r>
      <rPr>
        <sz val="11"/>
        <rFont val="Times New Roman"/>
        <family val="1"/>
      </rPr>
      <t>1/7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等线"/>
        <family val="3"/>
        <charset val="134"/>
      </rPr>
      <t xml:space="preserve">月；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、彭涛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 Nonlinear impacts of urban built environment on freight emissions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1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月；
3、彭涛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 Examining the relationship between built environment and urban parking demand from the perspective of travelers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Q1,1/5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family val="3"/>
        <charset val="134"/>
      </rPr>
      <t>月；</t>
    </r>
    <phoneticPr fontId="1" type="noConversion"/>
  </si>
  <si>
    <r>
      <rPr>
        <sz val="11"/>
        <rFont val="等线"/>
        <family val="3"/>
        <charset val="134"/>
      </rPr>
      <t>1.一种物流配送网络优化方法（</t>
    </r>
    <r>
      <rPr>
        <sz val="11"/>
        <rFont val="Times New Roman"/>
        <family val="1"/>
      </rPr>
      <t>202410229478.5</t>
    </r>
    <r>
      <rPr>
        <sz val="11"/>
        <rFont val="等线"/>
        <family val="3"/>
        <charset val="134"/>
      </rPr>
      <t>，除导师外第</t>
    </r>
    <r>
      <rPr>
        <sz val="11"/>
        <rFont val="Times New Roman"/>
        <family val="1"/>
      </rPr>
      <t>1</t>
    </r>
    <r>
      <rPr>
        <sz val="11"/>
        <rFont val="等线"/>
        <family val="3"/>
        <charset val="134"/>
      </rPr>
      <t>署名）（</t>
    </r>
    <r>
      <rPr>
        <sz val="11"/>
        <rFont val="Times New Roman"/>
        <family val="1"/>
      </rPr>
      <t>3.5</t>
    </r>
    <r>
      <rPr>
        <sz val="11"/>
        <rFont val="等线"/>
        <family val="3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</si>
  <si>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、发明专利受理：基于深度强化学习的车队网络内计算卸载与功率分配方法（</t>
    </r>
    <r>
      <rPr>
        <sz val="11"/>
        <rFont val="Times New Roman"/>
        <family val="1"/>
      </rPr>
      <t>202311370976.3</t>
    </r>
    <r>
      <rPr>
        <sz val="11"/>
        <rFont val="等线"/>
        <family val="3"/>
        <charset val="134"/>
      </rPr>
      <t>）第一署名（</t>
    </r>
    <r>
      <rPr>
        <sz val="11"/>
        <rFont val="Times New Roman"/>
        <family val="1"/>
      </rPr>
      <t>3.5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、发明专利受理：一种基于</t>
    </r>
    <r>
      <rPr>
        <sz val="11"/>
        <rFont val="Times New Roman"/>
        <family val="1"/>
      </rPr>
      <t>DDPG</t>
    </r>
    <r>
      <rPr>
        <sz val="11"/>
        <rFont val="等线"/>
        <family val="3"/>
        <charset val="134"/>
      </rPr>
      <t>算法的去中心化自适应计算卸载方法（</t>
    </r>
    <r>
      <rPr>
        <sz val="11"/>
        <rFont val="Times New Roman"/>
        <family val="1"/>
      </rPr>
      <t>202311371217.9</t>
    </r>
    <r>
      <rPr>
        <sz val="11"/>
        <rFont val="等线"/>
        <family val="3"/>
        <charset val="134"/>
      </rPr>
      <t>）除导师外第二署名（</t>
    </r>
    <r>
      <rPr>
        <sz val="11"/>
        <rFont val="Times New Roman"/>
        <family val="1"/>
      </rPr>
      <t>1.25</t>
    </r>
    <r>
      <rPr>
        <sz val="11"/>
        <rFont val="等线"/>
        <family val="3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</si>
  <si>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、田爱庆等</t>
    </r>
    <r>
      <rPr>
        <sz val="11"/>
        <rFont val="Times New Roman"/>
        <family val="1"/>
      </rPr>
      <t xml:space="preserve">.Snow Geese Algorithm: A novel migration-inspired meta-heuristic algorithm for constrained engineering optimization problems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1/3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、田爱庆等</t>
    </r>
    <r>
      <rPr>
        <sz val="11"/>
        <rFont val="Times New Roman"/>
        <family val="1"/>
      </rPr>
      <t xml:space="preserve">.Multi-objective optimization model for railway heavy-haul traffic: addressing carbon emissions reduction and transport efficiency improvement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分）；</t>
    </r>
    <phoneticPr fontId="1" type="noConversion"/>
  </si>
  <si>
    <r>
      <t>1</t>
    </r>
    <r>
      <rPr>
        <sz val="11"/>
        <rFont val="等线"/>
        <family val="3"/>
        <charset val="134"/>
      </rPr>
      <t>、境外国际会议会议（</t>
    </r>
    <r>
      <rPr>
        <sz val="11"/>
        <rFont val="Times New Roman"/>
        <family val="1"/>
      </rPr>
      <t>TRB</t>
    </r>
    <r>
      <rPr>
        <sz val="11"/>
        <rFont val="等线"/>
        <family val="3"/>
        <charset val="134"/>
      </rPr>
      <t>）：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等线"/>
        <family val="3"/>
        <charset val="134"/>
      </rPr>
      <t>月、美国华盛顿；（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、境内高水平会议（</t>
    </r>
    <r>
      <rPr>
        <sz val="11"/>
        <rFont val="Times New Roman"/>
        <family val="1"/>
      </rPr>
      <t>WTC</t>
    </r>
    <r>
      <rPr>
        <sz val="11"/>
        <rFont val="等线"/>
        <family val="3"/>
        <charset val="134"/>
      </rPr>
      <t>）：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月、中国青岛、获会议优秀论文；（</t>
    </r>
    <r>
      <rPr>
        <sz val="11"/>
        <rFont val="Times New Roman"/>
        <family val="1"/>
      </rPr>
      <t>4.5</t>
    </r>
    <r>
      <rPr>
        <sz val="11"/>
        <rFont val="等线"/>
        <family val="3"/>
        <charset val="134"/>
      </rPr>
      <t xml:space="preserve">分）
</t>
    </r>
    <phoneticPr fontId="1" type="noConversion"/>
  </si>
  <si>
    <r>
      <rPr>
        <sz val="11"/>
        <rFont val="等线"/>
        <family val="3"/>
        <charset val="134"/>
      </rPr>
      <t>境外会议：</t>
    </r>
    <r>
      <rPr>
        <sz val="11"/>
        <rFont val="Times New Roman"/>
        <family val="1"/>
      </rPr>
      <t xml:space="preserve">2022.1.12, Washington DC, 101th Annual Meeting of the Transportation Research Board(TRB),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分）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</si>
  <si>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Deep-Reinforcement-Learning-Based Computation Offloading and Power Allocation Within Dynamic Platoon Network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1/3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Resource Allocation for Dynamic Platoon Digital Twin Networks: A Multi-Agent Deep Reinforcement Learning Method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1/7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、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DRL-Based Joint Resource Allocation and Platoon Control Optimization for UAV-Hosted Platoon Digital Twin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4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 xml:space="preserve">Guotao Mao, Hongbin Liang, Yiting Yao, 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Split-and-Shuffle Detector for Real-Time Traffic Object Detection in Aerial Image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4/5</t>
    </r>
    <r>
      <rPr>
        <sz val="11"/>
        <rFont val="等线"/>
        <family val="3"/>
        <charset val="134"/>
      </rPr>
      <t>，除导师外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作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4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7.5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 xml:space="preserve">；
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 xml:space="preserve">Han Zhang, HonBin Liang, 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Joint resource allocation and security redundancy for autonomous driving based on deep reinforcement learning algorithm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3/6</t>
    </r>
    <r>
      <rPr>
        <sz val="11"/>
        <rFont val="等线"/>
        <family val="3"/>
        <charset val="134"/>
      </rPr>
      <t>，除导师外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family val="3"/>
        <charset val="134"/>
      </rPr>
      <t xml:space="preserve">）；
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 xml:space="preserve">Yi Gong, HonBin Liang, </t>
    </r>
    <r>
      <rPr>
        <b/>
        <sz val="11"/>
        <rFont val="Times New Roman"/>
        <family val="1"/>
      </rPr>
      <t>Lei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 Anonymous credentials for the internet of vehicles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3/4</t>
    </r>
    <r>
      <rPr>
        <sz val="11"/>
        <rFont val="等线"/>
        <family val="3"/>
        <charset val="134"/>
      </rPr>
      <t>，除导师外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family val="3"/>
        <charset val="134"/>
      </rPr>
      <t>分）；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</si>
  <si>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.How do age compositions affect pedestrian dynamics on stairways?
Findings from controlled experiments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3"/>
      </rPr>
      <t xml:space="preserve">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.Understanding pedestrian movement with baggage on stairway: Insights
from controlled experiments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3"/>
      </rPr>
      <t xml:space="preserve">
</t>
    </r>
    <r>
      <rPr>
        <sz val="11"/>
        <rFont val="Times New Roman"/>
        <family val="1"/>
      </rPr>
      <t>3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Shi Dongdong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.Exploring pedestrian movement characteristics during
urban flooding: A micro-simulation approach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52.5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3"/>
      </rPr>
      <t xml:space="preserve">
</t>
    </r>
    <r>
      <rPr>
        <sz val="11"/>
        <rFont val="Times New Roman"/>
        <family val="1"/>
      </rPr>
      <t>4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Chen Juan, Shi Dongdong, Ma Jian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.Effect of height constraints on
unidirectional pedestrian flow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2/4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37.5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1"/>
      </rPr>
      <t xml:space="preserve">
5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Li Tao, Shi Dongdong, Chen Juan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.Experimental study of movement characteristics for different
walking postures in a narrow channel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18.75</t>
    </r>
    <r>
      <rPr>
        <sz val="11"/>
        <rFont val="等线"/>
        <family val="3"/>
        <charset val="134"/>
      </rPr>
      <t>分）；</t>
    </r>
    <phoneticPr fontId="1" type="noConversion"/>
  </si>
  <si>
    <r>
      <t>1.Yao Zhu,Gan Mi,Li Xiaoke,Liu Xiaobo.Strategic plan for China’s air high-speed rail express freight network and its carbon reduction potential(JCR Q1</t>
    </r>
    <r>
      <rPr>
        <sz val="11"/>
        <rFont val="宋体"/>
        <family val="1"/>
        <charset val="134"/>
      </rPr>
      <t>，</t>
    </r>
    <r>
      <rPr>
        <sz val="11"/>
        <rFont val="Times New Roman"/>
        <family val="1"/>
      </rPr>
      <t>1/4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(105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>)
2.Yao Zhu,Gan Mi,Qian Qiujun,Qiao Yu,Wei Lifei.Variation of truck emission by trip purposes: Cases by real-world trajectory data(JCR Q1</t>
    </r>
    <r>
      <rPr>
        <sz val="11"/>
        <rFont val="宋体"/>
        <family val="1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(105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>)
3.</t>
    </r>
    <r>
      <rPr>
        <sz val="11"/>
        <rFont val="等线"/>
        <family val="3"/>
        <charset val="134"/>
      </rPr>
      <t>郑倩，甘蜜，姚竹，魏力飞，面向高速铁路货运站选址的深度学习模型研究（高水平中文期刊，</t>
    </r>
    <r>
      <rPr>
        <sz val="11"/>
        <rFont val="Times New Roman"/>
        <family val="1"/>
      </rPr>
      <t>3/4</t>
    </r>
    <r>
      <rPr>
        <sz val="11"/>
        <rFont val="等线"/>
        <family val="3"/>
        <charset val="134"/>
      </rPr>
      <t>，除导师外二作，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)(12.5</t>
    </r>
    <r>
      <rPr>
        <sz val="11"/>
        <rFont val="等线"/>
        <family val="3"/>
        <charset val="134"/>
      </rPr>
      <t>分）</t>
    </r>
    <r>
      <rPr>
        <sz val="11"/>
        <rFont val="Times New Roman"/>
        <family val="1"/>
      </rPr>
      <t xml:space="preserve">
4.Mi Gan,Dandan Li,Zhu Yao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,Intelligent decision modeling for optimizing railway cold chain service networks under uncertainty (JCR Q1,3/5</t>
    </r>
    <r>
      <rPr>
        <sz val="11"/>
        <rFont val="宋体"/>
        <family val="1"/>
        <charset val="134"/>
      </rPr>
      <t>，</t>
    </r>
    <r>
      <rPr>
        <sz val="11"/>
        <rFont val="等线"/>
        <family val="3"/>
        <charset val="134"/>
      </rPr>
      <t>除导师外二作，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(37.5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>)
5.Tao Peng,Mi Gan, Zhu Yao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,Nonlinear impacts of urban built environment on freight emissions (JCR Q1,3/5</t>
    </r>
    <r>
      <rPr>
        <sz val="11"/>
        <rFont val="宋体"/>
        <family val="1"/>
        <charset val="134"/>
      </rPr>
      <t>，</t>
    </r>
    <r>
      <rPr>
        <sz val="11"/>
        <rFont val="等线"/>
        <family val="3"/>
        <charset val="134"/>
      </rPr>
      <t>除导师外二作，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(37.5</t>
    </r>
    <r>
      <rPr>
        <sz val="11"/>
        <rFont val="等线"/>
        <family val="3"/>
        <charset val="134"/>
      </rPr>
      <t>分</t>
    </r>
    <r>
      <rPr>
        <sz val="11"/>
        <rFont val="Times New Roman"/>
        <family val="1"/>
      </rPr>
      <t xml:space="preserve">)
6.Qiujun Qian,Mi Gan, Lifei Wei,ZHu Yao, Behavior-Driven Planning of Electric Truck Charging Infrastructure for Intercity Operations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4/5</t>
    </r>
    <r>
      <rPr>
        <sz val="11"/>
        <rFont val="等线"/>
        <family val="3"/>
        <charset val="134"/>
      </rPr>
      <t>，除导师外三作，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family val="3"/>
        <charset val="134"/>
      </rPr>
      <t>月</t>
    </r>
    <r>
      <rPr>
        <sz val="11"/>
        <rFont val="Times New Roman"/>
        <family val="1"/>
      </rPr>
      <t>) (7.5</t>
    </r>
    <r>
      <rPr>
        <sz val="11"/>
        <rFont val="等线"/>
        <family val="3"/>
        <charset val="134"/>
      </rPr>
      <t xml:space="preserve">分）
</t>
    </r>
    <phoneticPr fontId="1" type="noConversion"/>
  </si>
  <si>
    <r>
      <t>1</t>
    </r>
    <r>
      <rPr>
        <sz val="11"/>
        <rFont val="等线"/>
        <family val="3"/>
        <charset val="134"/>
      </rPr>
      <t>、汪旭等</t>
    </r>
    <r>
      <rPr>
        <sz val="11"/>
        <rFont val="Times New Roman"/>
        <family val="1"/>
      </rPr>
      <t>.Traffic Safety Assessment with Integrated Communication System of Connected and
Automated Vehicles at Signalized Intersections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Q3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35</t>
    </r>
    <r>
      <rPr>
        <sz val="11"/>
        <rFont val="等线"/>
        <family val="3"/>
        <charset val="134"/>
      </rPr>
      <t xml:space="preserve">分）；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、汪旭等</t>
    </r>
    <r>
      <rPr>
        <sz val="11"/>
        <rFont val="Times New Roman"/>
        <family val="1"/>
      </rPr>
      <t>.Stability and Safety Analysis of Connected and Automated Vehicle Platoon Considering Dynamic Communication Topology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分）；</t>
    </r>
    <r>
      <rPr>
        <sz val="11"/>
        <rFont val="Times New Roman"/>
        <family val="1"/>
      </rPr>
      <t xml:space="preserve">
3</t>
    </r>
    <r>
      <rPr>
        <sz val="11"/>
        <rFont val="等线"/>
        <family val="3"/>
        <charset val="134"/>
      </rPr>
      <t>、汪旭等</t>
    </r>
    <r>
      <rPr>
        <sz val="11"/>
        <rFont val="Times New Roman"/>
        <family val="1"/>
      </rPr>
      <t>.</t>
    </r>
    <r>
      <rPr>
        <sz val="11"/>
        <rFont val="等线"/>
        <family val="3"/>
        <charset val="134"/>
      </rPr>
      <t>考虑传感噪声的智能网联车队安全风险分析（高水平中文期刊，</t>
    </r>
    <r>
      <rPr>
        <sz val="11"/>
        <rFont val="Times New Roman"/>
        <family val="1"/>
      </rPr>
      <t>1/3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月）（</t>
    </r>
    <r>
      <rPr>
        <sz val="11"/>
        <rFont val="Times New Roman"/>
        <family val="1"/>
      </rPr>
      <t>35</t>
    </r>
    <r>
      <rPr>
        <sz val="11"/>
        <rFont val="等线"/>
        <family val="3"/>
        <charset val="134"/>
      </rPr>
      <t>分）；</t>
    </r>
    <phoneticPr fontId="1" type="noConversion"/>
  </si>
  <si>
    <r>
      <t>1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Zhihong Yao ,Yi Wang,Bo Liu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>.Fuel consumption and transportation emissions evaluation ofmixed traffic flow with connected automated vehicles andhuman-driven vehicles on expressway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2/5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37.5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2021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9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2</t>
    </r>
    <r>
      <rPr>
        <sz val="11"/>
        <rFont val="等线"/>
        <family val="3"/>
        <charset val="134"/>
      </rPr>
      <t>、蒋阳升</t>
    </r>
    <r>
      <rPr>
        <sz val="11"/>
        <rFont val="Times New Roman"/>
        <family val="1"/>
      </rPr>
      <t>,</t>
    </r>
    <r>
      <rPr>
        <sz val="11"/>
        <rFont val="等线"/>
        <family val="3"/>
        <charset val="134"/>
      </rPr>
      <t>蒋浩然</t>
    </r>
    <r>
      <rPr>
        <sz val="11"/>
        <rFont val="Times New Roman"/>
        <family val="1"/>
      </rPr>
      <t>,</t>
    </r>
    <r>
      <rPr>
        <sz val="11"/>
        <rFont val="等线"/>
        <family val="3"/>
        <charset val="134"/>
      </rPr>
      <t>姚志洪，王逸等</t>
    </r>
    <r>
      <rPr>
        <sz val="11"/>
        <rFont val="Times New Roman"/>
        <family val="1"/>
      </rPr>
      <t>.</t>
    </r>
    <r>
      <rPr>
        <sz val="11"/>
        <rFont val="等线"/>
        <family val="3"/>
        <charset val="134"/>
      </rPr>
      <t>基于虚拟车队的自动交叉路口车辆时序优化模型（高水平中文期刊，</t>
    </r>
    <r>
      <rPr>
        <sz val="11"/>
        <rFont val="Times New Roman"/>
        <family val="1"/>
      </rPr>
      <t>4/4</t>
    </r>
    <r>
      <rPr>
        <sz val="11"/>
        <rFont val="等线"/>
        <family val="3"/>
        <charset val="134"/>
      </rPr>
      <t>，除导师外三作，</t>
    </r>
    <r>
      <rPr>
        <sz val="11"/>
        <rFont val="Times New Roman"/>
        <family val="1"/>
      </rPr>
      <t>2.5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3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Yi Wang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Yangsheng Jiang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.Mitigating traffic oscillation through control of connected automated
vehicles: A cellular automata simulation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1/4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4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Zhihong Yao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Yunxia Wu, Yi Wang*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.Analysis of the impact of maximum platoon size of CAVs on mixed traffic flow: An analytical and simulation method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7.5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2022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12</t>
    </r>
    <r>
      <rPr>
        <sz val="11"/>
        <rFont val="等线"/>
        <family val="3"/>
        <charset val="134"/>
      </rPr>
      <t xml:space="preserve">月；
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Yi Wang, Zeqi Xu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.Analysis of mixed traffic flow with different lane management strategy for connected automated vehicles: A fundamental diagram method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1/4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105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6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6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Yi Wang, Le Li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.Efficiency and fuel consumption of mixed traffic flow with lane management of CAVs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1/5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52.5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8</t>
    </r>
    <r>
      <rPr>
        <sz val="11"/>
        <rFont val="等线"/>
        <family val="3"/>
        <charset val="134"/>
      </rPr>
      <t xml:space="preserve">月；
</t>
    </r>
    <r>
      <rPr>
        <sz val="11"/>
        <rFont val="Times New Roman"/>
        <family val="1"/>
      </rPr>
      <t>7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Yangsheng Jiang, Zipeng Man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.Cooperative lane-changing for connected autonomous vehicles merging into dedicated lanes in mixed traffic flow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3/4</t>
    </r>
    <r>
      <rPr>
        <sz val="11"/>
        <rFont val="等线"/>
        <family val="3"/>
        <charset val="134"/>
      </rPr>
      <t>，除导师外二作，</t>
    </r>
    <r>
      <rPr>
        <sz val="11"/>
        <rFont val="Times New Roman"/>
        <family val="1"/>
      </rPr>
      <t>37.5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5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8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Yangsheng Jiang, Hongwei Cong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.A new control strategy of CAVs platoon for mitigating traffic oscillation in a two-lane highway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Q2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3/6</t>
    </r>
    <r>
      <rPr>
        <sz val="11"/>
        <rFont val="等线"/>
        <family val="3"/>
        <charset val="134"/>
      </rPr>
      <t>，除导师外二作，</t>
    </r>
    <r>
      <rPr>
        <sz val="11"/>
        <rFont val="Times New Roman"/>
        <family val="1"/>
      </rPr>
      <t>18.75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10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9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Zhihong Yao, Tingting Ren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.Fundamental diagram of mixed traffic flow considering dedicated and shared lanes management policies for CAVs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3/5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7.5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2023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11</t>
    </r>
    <r>
      <rPr>
        <sz val="11"/>
        <rFont val="等线"/>
        <family val="3"/>
        <charset val="134"/>
      </rPr>
      <t>月；</t>
    </r>
    <r>
      <rPr>
        <sz val="11"/>
        <rFont val="Times New Roman"/>
        <family val="1"/>
      </rPr>
      <t xml:space="preserve">
10</t>
    </r>
    <r>
      <rPr>
        <sz val="11"/>
        <rFont val="等线"/>
        <family val="3"/>
        <charset val="134"/>
      </rPr>
      <t>、</t>
    </r>
    <r>
      <rPr>
        <sz val="11"/>
        <rFont val="Times New Roman"/>
        <family val="1"/>
      </rPr>
      <t>Zhihong Yao, Chengxin Fu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Yi Wang</t>
    </r>
    <r>
      <rPr>
        <sz val="11"/>
        <rFont val="等线"/>
        <family val="3"/>
        <charset val="134"/>
      </rPr>
      <t>等</t>
    </r>
    <r>
      <rPr>
        <sz val="11"/>
        <rFont val="Times New Roman"/>
        <family val="1"/>
      </rPr>
      <t xml:space="preserve">.Optimal Lane Management Model for Mixed Traffic Flow with Connected Automated Vehicles on Freeways
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JCR Q1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3/6</t>
    </r>
    <r>
      <rPr>
        <sz val="11"/>
        <rFont val="等线"/>
        <family val="3"/>
        <charset val="134"/>
      </rPr>
      <t>，</t>
    </r>
    <r>
      <rPr>
        <sz val="11"/>
        <rFont val="Times New Roman"/>
        <family val="1"/>
      </rPr>
      <t>7.5</t>
    </r>
    <r>
      <rPr>
        <sz val="11"/>
        <rFont val="等线"/>
        <family val="3"/>
        <charset val="134"/>
      </rPr>
      <t>分），</t>
    </r>
    <r>
      <rPr>
        <sz val="11"/>
        <rFont val="Times New Roman"/>
        <family val="1"/>
      </rPr>
      <t>2024</t>
    </r>
    <r>
      <rPr>
        <sz val="11"/>
        <rFont val="等线"/>
        <family val="3"/>
        <charset val="134"/>
      </rPr>
      <t>年</t>
    </r>
    <r>
      <rPr>
        <sz val="11"/>
        <rFont val="Times New Roman"/>
        <family val="1"/>
      </rPr>
      <t>7</t>
    </r>
    <r>
      <rPr>
        <sz val="11"/>
        <rFont val="等线"/>
        <family val="3"/>
        <charset val="134"/>
      </rPr>
      <t>月；</t>
    </r>
    <phoneticPr fontId="1" type="noConversion"/>
  </si>
  <si>
    <r>
      <t>1</t>
    </r>
    <r>
      <rPr>
        <sz val="11"/>
        <rFont val="等线"/>
        <family val="3"/>
        <charset val="134"/>
      </rPr>
      <t>、第十八届华为杯数学建模竞赛二等奖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指导教师（</t>
    </r>
    <r>
      <rPr>
        <sz val="11"/>
        <rFont val="Times New Roman"/>
        <family val="1"/>
      </rPr>
      <t>15</t>
    </r>
    <r>
      <rPr>
        <sz val="11"/>
        <rFont val="等线"/>
        <family val="3"/>
        <charset val="134"/>
      </rPr>
      <t xml:space="preserve">分）
</t>
    </r>
    <r>
      <rPr>
        <sz val="11"/>
        <rFont val="Times New Roman"/>
        <family val="1"/>
      </rPr>
      <t>2</t>
    </r>
    <r>
      <rPr>
        <sz val="11"/>
        <rFont val="等线"/>
        <family val="3"/>
        <charset val="134"/>
      </rPr>
      <t>、第二十届华为杯数学建模竞赛二等奖</t>
    </r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（</t>
    </r>
    <r>
      <rPr>
        <sz val="11"/>
        <rFont val="Times New Roman"/>
        <family val="1"/>
      </rPr>
      <t>15</t>
    </r>
    <r>
      <rPr>
        <sz val="11"/>
        <rFont val="等线"/>
        <family val="3"/>
        <charset val="134"/>
      </rPr>
      <t>分）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</si>
</sst>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等线"/>
      <family val="3"/>
      <charset val="134"/>
    </font>
    <font>
      <b/>
      <sz val="11"/>
      <color rgb="FFFF0000"/>
      <name val="Times New Roman"/>
      <family val="1"/>
    </font>
    <font>
      <b/>
      <sz val="11"/>
      <color rgb="FFFF0000"/>
      <name val="等线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等线"/>
      <family val="3"/>
      <charset val="134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宋体"/>
      <family val="1"/>
      <charset val="134"/>
    </font>
    <font>
      <sz val="11"/>
      <name val="Times New Roman"/>
      <family val="3"/>
      <charset val="134"/>
    </font>
    <font>
      <sz val="11"/>
      <name val="等线"/>
      <family val="1"/>
      <charset val="134"/>
    </font>
    <font>
      <sz val="11"/>
      <name val="Times New Roman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2">
    <xf numFmtId="0" fontId="0" fillId="0" borderId="0" xfId="0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3677B395-8204-4E85-912C-D265A7A46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="70" zoomScaleNormal="70" workbookViewId="0">
      <selection activeCell="J5" sqref="J5"/>
    </sheetView>
  </sheetViews>
  <sheetFormatPr defaultColWidth="8.25" defaultRowHeight="15" x14ac:dyDescent="0.2"/>
  <cols>
    <col min="1" max="1" width="6.25" style="27" bestFit="1" customWidth="1"/>
    <col min="2" max="2" width="13.5" style="27" bestFit="1" customWidth="1"/>
    <col min="3" max="3" width="8.25" style="27" bestFit="1" customWidth="1"/>
    <col min="4" max="4" width="12.5" style="28" bestFit="1" customWidth="1"/>
    <col min="5" max="5" width="17.5" style="27" customWidth="1"/>
    <col min="6" max="6" width="89.125" style="27" customWidth="1"/>
    <col min="7" max="7" width="8.75" style="29" bestFit="1" customWidth="1"/>
    <col min="8" max="8" width="14.75" style="27" bestFit="1" customWidth="1"/>
    <col min="9" max="9" width="6.25" style="27" bestFit="1" customWidth="1"/>
    <col min="10" max="10" width="26.5" style="27" bestFit="1" customWidth="1"/>
    <col min="11" max="11" width="6.25" style="27" bestFit="1" customWidth="1"/>
    <col min="12" max="12" width="10.375" style="27" bestFit="1" customWidth="1"/>
    <col min="13" max="13" width="6.25" style="27" bestFit="1" customWidth="1"/>
    <col min="14" max="14" width="15" style="27" bestFit="1" customWidth="1"/>
    <col min="15" max="15" width="6.5" style="27" bestFit="1" customWidth="1"/>
    <col min="16" max="16" width="19.875" style="30" bestFit="1" customWidth="1"/>
    <col min="17" max="17" width="6.25" style="27" bestFit="1" customWidth="1"/>
    <col min="18" max="18" width="21.75" style="27" bestFit="1" customWidth="1"/>
    <col min="19" max="19" width="6.25" style="27" bestFit="1" customWidth="1"/>
    <col min="20" max="20" width="14.75" style="27" bestFit="1" customWidth="1"/>
    <col min="21" max="21" width="16" style="27" bestFit="1" customWidth="1"/>
    <col min="22" max="22" width="10.375" style="29" bestFit="1" customWidth="1"/>
    <col min="23" max="16384" width="8.25" style="1"/>
  </cols>
  <sheetData>
    <row r="1" spans="1:22" x14ac:dyDescent="0.2">
      <c r="A1" s="19" t="s">
        <v>1</v>
      </c>
      <c r="B1" s="19" t="s">
        <v>2</v>
      </c>
      <c r="C1" s="19" t="s">
        <v>3</v>
      </c>
      <c r="D1" s="18" t="s">
        <v>4</v>
      </c>
      <c r="E1" s="19" t="s">
        <v>5</v>
      </c>
      <c r="F1" s="20" t="s">
        <v>6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3" t="s">
        <v>7</v>
      </c>
      <c r="U1" s="19" t="s">
        <v>8</v>
      </c>
      <c r="V1" s="25" t="s">
        <v>9</v>
      </c>
    </row>
    <row r="2" spans="1:22" x14ac:dyDescent="0.2">
      <c r="A2" s="19"/>
      <c r="B2" s="19"/>
      <c r="C2" s="19"/>
      <c r="D2" s="18"/>
      <c r="E2" s="19"/>
      <c r="F2" s="2" t="s">
        <v>10</v>
      </c>
      <c r="G2" s="13" t="s">
        <v>11</v>
      </c>
      <c r="H2" s="2" t="s">
        <v>12</v>
      </c>
      <c r="I2" s="3" t="s">
        <v>11</v>
      </c>
      <c r="J2" s="2" t="s">
        <v>13</v>
      </c>
      <c r="K2" s="3" t="s">
        <v>11</v>
      </c>
      <c r="L2" s="2" t="s">
        <v>14</v>
      </c>
      <c r="M2" s="3" t="s">
        <v>11</v>
      </c>
      <c r="N2" s="2" t="s">
        <v>15</v>
      </c>
      <c r="O2" s="3" t="s">
        <v>11</v>
      </c>
      <c r="P2" s="17" t="s">
        <v>16</v>
      </c>
      <c r="Q2" s="3" t="s">
        <v>11</v>
      </c>
      <c r="R2" s="2" t="s">
        <v>17</v>
      </c>
      <c r="S2" s="3" t="s">
        <v>11</v>
      </c>
      <c r="T2" s="24"/>
      <c r="U2" s="19"/>
      <c r="V2" s="25"/>
    </row>
    <row r="3" spans="1:22" s="7" customFormat="1" ht="231" customHeight="1" x14ac:dyDescent="0.2">
      <c r="A3" s="4">
        <v>1</v>
      </c>
      <c r="B3" s="5" t="s">
        <v>0</v>
      </c>
      <c r="C3" s="4" t="s">
        <v>18</v>
      </c>
      <c r="D3" s="4">
        <v>89.11</v>
      </c>
      <c r="E3" s="4">
        <f>D3*0.1</f>
        <v>8.9109999999999996</v>
      </c>
      <c r="F3" s="6" t="s">
        <v>43</v>
      </c>
      <c r="G3" s="14">
        <v>210</v>
      </c>
      <c r="H3" s="4"/>
      <c r="I3" s="4"/>
      <c r="J3" s="4"/>
      <c r="K3" s="4"/>
      <c r="L3" s="4"/>
      <c r="M3" s="4"/>
      <c r="N3" s="4"/>
      <c r="O3" s="4"/>
      <c r="P3" s="6"/>
      <c r="Q3" s="4"/>
      <c r="R3" s="4"/>
      <c r="S3" s="4"/>
      <c r="T3" s="14">
        <f>G3+I3+K3+M3+O3+Q3+S3</f>
        <v>210</v>
      </c>
      <c r="U3" s="4">
        <f>T3*0.9</f>
        <v>189</v>
      </c>
      <c r="V3" s="14">
        <f>E3+U3</f>
        <v>197.911</v>
      </c>
    </row>
    <row r="4" spans="1:22" s="7" customFormat="1" ht="104.25" x14ac:dyDescent="0.2">
      <c r="A4" s="4">
        <v>2</v>
      </c>
      <c r="B4" s="12">
        <v>2023310388</v>
      </c>
      <c r="C4" s="4" t="s">
        <v>32</v>
      </c>
      <c r="D4" s="4">
        <v>91.19</v>
      </c>
      <c r="E4" s="4">
        <v>9.1189999999999998</v>
      </c>
      <c r="F4" s="6" t="s">
        <v>37</v>
      </c>
      <c r="G4" s="15">
        <v>315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33</v>
      </c>
      <c r="S4" s="6">
        <v>10</v>
      </c>
      <c r="T4" s="14">
        <f t="shared" ref="T4:T12" si="0">G4+I4+K4+M4+O4+Q4+S4</f>
        <v>325</v>
      </c>
      <c r="U4" s="4">
        <f>T4*0.9</f>
        <v>292.5</v>
      </c>
      <c r="V4" s="14">
        <f>E4+U4</f>
        <v>301.61900000000003</v>
      </c>
    </row>
    <row r="5" spans="1:22" s="7" customFormat="1" ht="119.25" x14ac:dyDescent="0.2">
      <c r="A5" s="4">
        <v>3</v>
      </c>
      <c r="B5" s="4">
        <v>2023310390</v>
      </c>
      <c r="C5" s="4" t="s">
        <v>34</v>
      </c>
      <c r="D5" s="4">
        <v>88.21</v>
      </c>
      <c r="E5" s="4">
        <v>8.82</v>
      </c>
      <c r="F5" s="6" t="s">
        <v>38</v>
      </c>
      <c r="G5" s="15">
        <v>123.75</v>
      </c>
      <c r="H5" s="6"/>
      <c r="I5" s="6"/>
      <c r="J5" s="6"/>
      <c r="K5" s="6"/>
      <c r="L5" s="6"/>
      <c r="M5" s="6"/>
      <c r="N5" s="6" t="s">
        <v>35</v>
      </c>
      <c r="O5" s="6">
        <v>1.25</v>
      </c>
      <c r="P5" s="6" t="s">
        <v>44</v>
      </c>
      <c r="Q5" s="6">
        <v>14.5</v>
      </c>
      <c r="R5" s="6" t="s">
        <v>36</v>
      </c>
      <c r="S5" s="6">
        <v>10</v>
      </c>
      <c r="T5" s="14">
        <f>G5+I5+K5+M5+O5+Q5+S5</f>
        <v>149.5</v>
      </c>
      <c r="U5" s="4">
        <f>T5*0.9</f>
        <v>134.55000000000001</v>
      </c>
      <c r="V5" s="14">
        <f>E5+U5</f>
        <v>143.37</v>
      </c>
    </row>
    <row r="6" spans="1:22" s="7" customFormat="1" ht="300" x14ac:dyDescent="0.2">
      <c r="A6" s="4">
        <v>4</v>
      </c>
      <c r="B6" s="4">
        <v>2021300364</v>
      </c>
      <c r="C6" s="4" t="s">
        <v>19</v>
      </c>
      <c r="D6" s="4">
        <v>91</v>
      </c>
      <c r="E6" s="4">
        <v>9.1</v>
      </c>
      <c r="F6" s="6" t="s">
        <v>47</v>
      </c>
      <c r="G6" s="14">
        <v>318.75</v>
      </c>
      <c r="H6" s="4"/>
      <c r="I6" s="4"/>
      <c r="J6" s="4"/>
      <c r="K6" s="4"/>
      <c r="L6" s="4"/>
      <c r="M6" s="4"/>
      <c r="N6" s="6" t="s">
        <v>20</v>
      </c>
      <c r="O6" s="4">
        <v>12.5</v>
      </c>
      <c r="P6" s="6" t="s">
        <v>21</v>
      </c>
      <c r="Q6" s="4">
        <v>20</v>
      </c>
      <c r="R6" s="4"/>
      <c r="S6" s="4">
        <v>0</v>
      </c>
      <c r="T6" s="14">
        <f>G6+I6+K6+M6+O6+Q6+S6</f>
        <v>351.25</v>
      </c>
      <c r="U6" s="4">
        <f>T6*0.9</f>
        <v>316.125</v>
      </c>
      <c r="V6" s="14">
        <f>E6+U6</f>
        <v>325.22500000000002</v>
      </c>
    </row>
    <row r="7" spans="1:22" s="7" customFormat="1" ht="210" x14ac:dyDescent="0.2">
      <c r="A7" s="4">
        <v>5</v>
      </c>
      <c r="B7" s="4">
        <v>2021310341</v>
      </c>
      <c r="C7" s="4" t="s">
        <v>22</v>
      </c>
      <c r="D7" s="4">
        <v>88.89</v>
      </c>
      <c r="E7" s="4">
        <f>D7*0.1</f>
        <v>8.8890000000000011</v>
      </c>
      <c r="F7" s="6" t="s">
        <v>48</v>
      </c>
      <c r="G7" s="14">
        <v>305</v>
      </c>
      <c r="H7" s="4"/>
      <c r="I7" s="4"/>
      <c r="J7" s="4"/>
      <c r="K7" s="4"/>
      <c r="L7" s="4"/>
      <c r="M7" s="4"/>
      <c r="N7" s="16" t="s">
        <v>41</v>
      </c>
      <c r="O7" s="4">
        <v>3.5</v>
      </c>
      <c r="P7" s="26" t="s">
        <v>45</v>
      </c>
      <c r="Q7" s="31">
        <v>10</v>
      </c>
      <c r="R7" s="9"/>
      <c r="S7" s="8"/>
      <c r="T7" s="14">
        <f>G7+I7+K7+M7+O7+Q7+S7</f>
        <v>318.5</v>
      </c>
      <c r="U7" s="4">
        <f>T7*0.9</f>
        <v>286.65000000000003</v>
      </c>
      <c r="V7" s="14">
        <f>E7+U7</f>
        <v>295.53900000000004</v>
      </c>
    </row>
    <row r="8" spans="1:22" s="7" customFormat="1" ht="233.25" x14ac:dyDescent="0.2">
      <c r="A8" s="4">
        <v>6</v>
      </c>
      <c r="B8" s="6">
        <v>2021310372</v>
      </c>
      <c r="C8" s="6" t="s">
        <v>23</v>
      </c>
      <c r="D8" s="4">
        <v>88.06</v>
      </c>
      <c r="E8" s="4">
        <f>D8*0.1</f>
        <v>8.8060000000000009</v>
      </c>
      <c r="F8" s="6" t="s">
        <v>46</v>
      </c>
      <c r="G8" s="14">
        <v>360</v>
      </c>
      <c r="H8" s="4"/>
      <c r="I8" s="4"/>
      <c r="J8" s="4"/>
      <c r="K8" s="4"/>
      <c r="L8" s="4"/>
      <c r="M8" s="4"/>
      <c r="N8" s="6" t="s">
        <v>42</v>
      </c>
      <c r="O8" s="6">
        <v>4.75</v>
      </c>
      <c r="P8" s="6" t="s">
        <v>24</v>
      </c>
      <c r="Q8" s="6">
        <v>3</v>
      </c>
      <c r="R8" s="4"/>
      <c r="S8" s="4"/>
      <c r="T8" s="14">
        <f>G8+I8+K8+M8+O8+Q8+S8</f>
        <v>367.75</v>
      </c>
      <c r="U8" s="4">
        <f>T8*0.9</f>
        <v>330.97500000000002</v>
      </c>
      <c r="V8" s="14">
        <f>E8+U8</f>
        <v>339.78100000000001</v>
      </c>
    </row>
    <row r="9" spans="1:22" s="7" customFormat="1" ht="75" x14ac:dyDescent="0.2">
      <c r="A9" s="4">
        <v>7</v>
      </c>
      <c r="B9" s="4">
        <v>2023300404</v>
      </c>
      <c r="C9" s="4" t="s">
        <v>25</v>
      </c>
      <c r="D9" s="4">
        <v>83.33</v>
      </c>
      <c r="E9" s="4">
        <v>8.33</v>
      </c>
      <c r="F9" s="6" t="s">
        <v>39</v>
      </c>
      <c r="G9" s="14">
        <v>105</v>
      </c>
      <c r="H9" s="4"/>
      <c r="I9" s="4"/>
      <c r="J9" s="4"/>
      <c r="K9" s="4"/>
      <c r="L9" s="4"/>
      <c r="M9" s="4"/>
      <c r="N9" s="4"/>
      <c r="O9" s="4"/>
      <c r="P9" s="6"/>
      <c r="Q9" s="4"/>
      <c r="R9" s="4"/>
      <c r="S9" s="4"/>
      <c r="T9" s="14">
        <f t="shared" si="0"/>
        <v>105</v>
      </c>
      <c r="U9" s="4">
        <f>T9*0.9</f>
        <v>94.5</v>
      </c>
      <c r="V9" s="14">
        <f t="shared" ref="V4:V12" si="1">E9+U9</f>
        <v>102.83</v>
      </c>
    </row>
    <row r="10" spans="1:22" s="7" customFormat="1" ht="88.5" x14ac:dyDescent="0.2">
      <c r="A10" s="4">
        <v>8</v>
      </c>
      <c r="B10" s="4">
        <v>2021300374</v>
      </c>
      <c r="C10" s="4" t="s">
        <v>26</v>
      </c>
      <c r="D10" s="4">
        <v>92.14</v>
      </c>
      <c r="E10" s="4">
        <v>9.2140000000000004</v>
      </c>
      <c r="F10" s="6" t="s">
        <v>49</v>
      </c>
      <c r="G10" s="15">
        <v>175</v>
      </c>
      <c r="H10" s="6"/>
      <c r="I10" s="6"/>
      <c r="J10" s="6"/>
      <c r="K10" s="6"/>
      <c r="L10" s="6"/>
      <c r="M10" s="6"/>
      <c r="N10" s="6"/>
      <c r="O10" s="6"/>
      <c r="P10" s="6" t="s">
        <v>27</v>
      </c>
      <c r="Q10" s="6">
        <v>3</v>
      </c>
      <c r="R10" s="6"/>
      <c r="S10" s="6"/>
      <c r="T10" s="14">
        <f t="shared" si="0"/>
        <v>178</v>
      </c>
      <c r="U10" s="4">
        <f>T10*0.9</f>
        <v>160.20000000000002</v>
      </c>
      <c r="V10" s="14">
        <f t="shared" si="1"/>
        <v>169.41400000000002</v>
      </c>
    </row>
    <row r="11" spans="1:22" s="7" customFormat="1" ht="405" x14ac:dyDescent="0.2">
      <c r="A11" s="4">
        <v>9</v>
      </c>
      <c r="B11" s="4">
        <v>2021300351</v>
      </c>
      <c r="C11" s="4" t="s">
        <v>28</v>
      </c>
      <c r="D11" s="10">
        <v>88.33</v>
      </c>
      <c r="E11" s="10">
        <v>8.83</v>
      </c>
      <c r="F11" s="6" t="s">
        <v>50</v>
      </c>
      <c r="G11" s="15">
        <v>381.25</v>
      </c>
      <c r="H11" s="6"/>
      <c r="I11" s="6"/>
      <c r="J11" s="6"/>
      <c r="K11" s="6"/>
      <c r="L11" s="6"/>
      <c r="M11" s="6"/>
      <c r="N11" s="6"/>
      <c r="O11" s="6"/>
      <c r="P11" s="6" t="s">
        <v>29</v>
      </c>
      <c r="Q11" s="6">
        <v>6</v>
      </c>
      <c r="R11" s="6" t="s">
        <v>51</v>
      </c>
      <c r="S11" s="11">
        <v>30</v>
      </c>
      <c r="T11" s="14">
        <f>G11+I11+K11+M11+O11+Q11+S11</f>
        <v>417.25</v>
      </c>
      <c r="U11" s="4">
        <f>T11*0.9</f>
        <v>375.52500000000003</v>
      </c>
      <c r="V11" s="14">
        <f t="shared" si="1"/>
        <v>384.35500000000002</v>
      </c>
    </row>
    <row r="12" spans="1:22" s="7" customFormat="1" ht="176.45" customHeight="1" x14ac:dyDescent="0.2">
      <c r="A12" s="4">
        <v>10</v>
      </c>
      <c r="B12" s="4">
        <v>2022300366</v>
      </c>
      <c r="C12" s="4" t="s">
        <v>30</v>
      </c>
      <c r="D12" s="4">
        <v>90</v>
      </c>
      <c r="E12" s="4">
        <v>9</v>
      </c>
      <c r="F12" s="6" t="s">
        <v>40</v>
      </c>
      <c r="G12" s="14">
        <v>315</v>
      </c>
      <c r="H12" s="4"/>
      <c r="I12" s="4"/>
      <c r="J12" s="4"/>
      <c r="K12" s="4"/>
      <c r="L12" s="4"/>
      <c r="M12" s="4"/>
      <c r="N12" s="4"/>
      <c r="O12" s="4"/>
      <c r="P12" s="6" t="s">
        <v>31</v>
      </c>
      <c r="Q12" s="4">
        <v>3</v>
      </c>
      <c r="R12" s="4"/>
      <c r="S12" s="4"/>
      <c r="T12" s="14">
        <f t="shared" si="0"/>
        <v>318</v>
      </c>
      <c r="U12" s="4">
        <f>T12*0.9</f>
        <v>286.2</v>
      </c>
      <c r="V12" s="14">
        <f>E12+U12</f>
        <v>295.2</v>
      </c>
    </row>
    <row r="13" spans="1:22" s="7" customFormat="1" x14ac:dyDescent="0.2">
      <c r="A13" s="4"/>
      <c r="B13" s="4"/>
      <c r="C13" s="4"/>
      <c r="D13" s="4"/>
      <c r="E13" s="4"/>
      <c r="F13" s="6"/>
      <c r="G13" s="1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4"/>
      <c r="U13" s="4"/>
      <c r="V13" s="14"/>
    </row>
    <row r="14" spans="1:22" s="7" customFormat="1" x14ac:dyDescent="0.2">
      <c r="A14" s="4"/>
      <c r="B14" s="4"/>
      <c r="C14" s="4"/>
      <c r="D14" s="4"/>
      <c r="E14" s="4"/>
      <c r="F14" s="4"/>
      <c r="G14" s="14"/>
      <c r="H14" s="4"/>
      <c r="I14" s="4"/>
      <c r="J14" s="4"/>
      <c r="K14" s="4"/>
      <c r="L14" s="4"/>
      <c r="M14" s="4"/>
      <c r="N14" s="4"/>
      <c r="O14" s="4"/>
      <c r="P14" s="6"/>
      <c r="Q14" s="4"/>
      <c r="R14" s="4"/>
      <c r="S14" s="4"/>
      <c r="T14" s="4"/>
      <c r="U14" s="4"/>
      <c r="V14" s="14"/>
    </row>
  </sheetData>
  <sheetProtection formatCells="0" formatColumns="0" formatRows="0"/>
  <mergeCells count="9">
    <mergeCell ref="F1:S1"/>
    <mergeCell ref="T1:T2"/>
    <mergeCell ref="U1:U2"/>
    <mergeCell ref="V1:V2"/>
    <mergeCell ref="D1:D2"/>
    <mergeCell ref="A1:A2"/>
    <mergeCell ref="B1:B2"/>
    <mergeCell ref="C1:C2"/>
    <mergeCell ref="E1:E2"/>
  </mergeCells>
  <phoneticPr fontId="1" type="noConversion"/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孙婉琦</dc:creator>
  <cp:lastModifiedBy>wutong</cp:lastModifiedBy>
  <dcterms:created xsi:type="dcterms:W3CDTF">2015-06-05T18:17:20Z</dcterms:created>
  <dcterms:modified xsi:type="dcterms:W3CDTF">2024-10-08T10:38:16Z</dcterms:modified>
</cp:coreProperties>
</file>